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1" documentId="8_{3B6804A3-4A8C-499E-9267-560E6C88F92E}" xr6:coauthVersionLast="47" xr6:coauthVersionMax="47" xr10:uidLastSave="{D0F75800-B563-48F9-A0FD-8B21CCF34599}"/>
  <bookViews>
    <workbookView xWindow="2775" yWindow="3900" windowWidth="28800" windowHeight="15345" activeTab="3" xr2:uid="{A0209D26-7BB0-4F4D-80E6-00FE55CB53F4}"/>
  </bookViews>
  <sheets>
    <sheet name="Fire data" sheetId="1" r:id="rId1"/>
    <sheet name="Wind estimates" sheetId="2" r:id="rId2"/>
    <sheet name="Topography data " sheetId="5" r:id="rId3"/>
    <sheet name="Topography estimates 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2" l="1"/>
  <c r="M7" i="2"/>
  <c r="M25" i="2"/>
  <c r="M14" i="2"/>
  <c r="M8" i="2"/>
  <c r="M4" i="2"/>
  <c r="M42" i="2"/>
  <c r="M11" i="2"/>
  <c r="M22" i="2"/>
  <c r="M13" i="2"/>
  <c r="M24" i="2"/>
  <c r="M12" i="2"/>
  <c r="M20" i="2"/>
  <c r="M15" i="2"/>
  <c r="M9" i="2"/>
  <c r="M18" i="2"/>
  <c r="M29" i="2"/>
  <c r="M30" i="2"/>
  <c r="M10" i="2"/>
  <c r="M33" i="2"/>
  <c r="M23" i="2"/>
  <c r="M26" i="2"/>
  <c r="M35" i="2"/>
  <c r="M39" i="2"/>
  <c r="M19" i="2"/>
  <c r="M6" i="2"/>
  <c r="M38" i="2"/>
  <c r="M17" i="2"/>
  <c r="M16" i="2"/>
  <c r="M47" i="2"/>
  <c r="M36" i="2"/>
  <c r="M32" i="2"/>
  <c r="M5" i="2"/>
  <c r="M34" i="2"/>
  <c r="M45" i="2"/>
  <c r="M49" i="2"/>
  <c r="M27" i="2"/>
  <c r="M28" i="2"/>
  <c r="M37" i="2"/>
  <c r="M31" i="2"/>
  <c r="M41" i="2"/>
  <c r="M40" i="2"/>
  <c r="M48" i="2"/>
  <c r="M44" i="2"/>
  <c r="M46" i="2"/>
  <c r="M43" i="2"/>
  <c r="L10" i="2"/>
  <c r="L49" i="2"/>
  <c r="L23" i="2"/>
  <c r="L32" i="2"/>
  <c r="L33" i="2"/>
  <c r="L34" i="2"/>
  <c r="L13" i="2"/>
  <c r="L11" i="2"/>
  <c r="L12" i="2"/>
  <c r="L7" i="2"/>
  <c r="L8" i="2"/>
  <c r="L18" i="2"/>
  <c r="L19" i="2"/>
  <c r="L15" i="2"/>
  <c r="L16" i="2"/>
  <c r="L38" i="2"/>
  <c r="L17" i="2"/>
  <c r="L28" i="2"/>
  <c r="L41" i="2"/>
  <c r="L31" i="2"/>
  <c r="L24" i="2"/>
  <c r="L30" i="2"/>
  <c r="L27" i="2"/>
  <c r="L26" i="2"/>
  <c r="L20" i="2"/>
  <c r="L22" i="2"/>
  <c r="L29" i="2"/>
  <c r="L36" i="2"/>
  <c r="L40" i="2"/>
  <c r="L44" i="2"/>
  <c r="L48" i="2"/>
  <c r="L14" i="2"/>
  <c r="L21" i="2"/>
  <c r="L5" i="2"/>
  <c r="L9" i="2"/>
  <c r="L42" i="2"/>
  <c r="L39" i="2"/>
  <c r="L25" i="2"/>
  <c r="L37" i="2"/>
  <c r="L35" i="2"/>
  <c r="L4" i="2"/>
  <c r="L6" i="2"/>
  <c r="L45" i="2"/>
  <c r="L47" i="2"/>
  <c r="L46" i="2"/>
  <c r="L43" i="2"/>
</calcChain>
</file>

<file path=xl/sharedStrings.xml><?xml version="1.0" encoding="utf-8"?>
<sst xmlns="http://schemas.openxmlformats.org/spreadsheetml/2006/main" count="356" uniqueCount="129">
  <si>
    <t>Fire</t>
  </si>
  <si>
    <t>Date</t>
  </si>
  <si>
    <t>Rocky Gully (WA)</t>
  </si>
  <si>
    <t>20.12.1974</t>
  </si>
  <si>
    <t>1230–1500</t>
  </si>
  <si>
    <t>&gt;10</t>
  </si>
  <si>
    <t>Lake Muir (WA)</t>
  </si>
  <si>
    <t>24.01.1977</t>
  </si>
  <si>
    <t>1315–1830</t>
  </si>
  <si>
    <t>25.01.1977</t>
  </si>
  <si>
    <t>1100–1400</t>
  </si>
  <si>
    <t>1400–1900</t>
  </si>
  <si>
    <t>McCorkhill (WA)</t>
  </si>
  <si>
    <t>25.01.1983</t>
  </si>
  <si>
    <t>1450–1612</t>
  </si>
  <si>
    <t>03.03.1983</t>
  </si>
  <si>
    <t>1420–1553</t>
  </si>
  <si>
    <t>1429–1618</t>
  </si>
  <si>
    <t>10.03.1983</t>
  </si>
  <si>
    <t>1222–1457</t>
  </si>
  <si>
    <t>1226–1502</t>
  </si>
  <si>
    <t>28.02.1983</t>
  </si>
  <si>
    <t>1435–1510</t>
  </si>
  <si>
    <t>1440–1535</t>
  </si>
  <si>
    <t>01.03.1983</t>
  </si>
  <si>
    <t>1407–1519</t>
  </si>
  <si>
    <t>1415–1519</t>
  </si>
  <si>
    <t>Andrew (WA)</t>
  </si>
  <si>
    <t>31.01.1991</t>
  </si>
  <si>
    <t>1520–1600</t>
  </si>
  <si>
    <t>Illawarra (WA)</t>
  </si>
  <si>
    <t>8.01.1993</t>
  </si>
  <si>
    <t>1430–1630</t>
  </si>
  <si>
    <t>Wearne (WA)</t>
  </si>
  <si>
    <t>6.02.2002</t>
  </si>
  <si>
    <t>1500–1830</t>
  </si>
  <si>
    <t>Redmond (WA)</t>
  </si>
  <si>
    <t>15.11.2002</t>
  </si>
  <si>
    <t>1030–1230</t>
  </si>
  <si>
    <t>Mt Cooke (WA)</t>
  </si>
  <si>
    <t>9.01.2003</t>
  </si>
  <si>
    <t>1215–1500</t>
  </si>
  <si>
    <t>Perth Hills (WA)</t>
  </si>
  <si>
    <t>15.01.2005</t>
  </si>
  <si>
    <t>2100–0000</t>
  </si>
  <si>
    <t>16.01.2005</t>
  </si>
  <si>
    <t>1200–1430</t>
  </si>
  <si>
    <t>1430–1600</t>
  </si>
  <si>
    <t>1600–1700</t>
  </si>
  <si>
    <t>17.01.2005</t>
  </si>
  <si>
    <t>0445–0630</t>
  </si>
  <si>
    <t>0630–0830</t>
  </si>
  <si>
    <t>0830–1000</t>
  </si>
  <si>
    <t>Daylesford (VIC)</t>
  </si>
  <si>
    <t>16.01.1962</t>
  </si>
  <si>
    <t>1430–1730</t>
  </si>
  <si>
    <t>Trentham (VIC)</t>
  </si>
  <si>
    <t>16.02.1983</t>
  </si>
  <si>
    <t>1420–1600</t>
  </si>
  <si>
    <t>2045–2130</t>
  </si>
  <si>
    <t>Deans Marsh (VIC)</t>
  </si>
  <si>
    <t>1555–1637</t>
  </si>
  <si>
    <t>Nowa Nowa (VIC)</t>
  </si>
  <si>
    <t>21.02.1985</t>
  </si>
  <si>
    <t>1430–1537</t>
  </si>
  <si>
    <t>1537–1642</t>
  </si>
  <si>
    <t>19.02.1985</t>
  </si>
  <si>
    <t>1469–1546</t>
  </si>
  <si>
    <t>1524–1608</t>
  </si>
  <si>
    <t>6.02.1985</t>
  </si>
  <si>
    <t>1317–1443</t>
  </si>
  <si>
    <t>Bemm River (VIC)</t>
  </si>
  <si>
    <t>14.10.1988</t>
  </si>
  <si>
    <t>1145–1330</t>
  </si>
  <si>
    <t>1330–1530</t>
  </si>
  <si>
    <t>Heywood (VIC)</t>
  </si>
  <si>
    <t>26.02.1991</t>
  </si>
  <si>
    <t>1600–1750</t>
  </si>
  <si>
    <t>Berringa (VIC)</t>
  </si>
  <si>
    <t>25.02.1995</t>
  </si>
  <si>
    <t>Linton (VIC)</t>
  </si>
  <si>
    <t>2.12.1998</t>
  </si>
  <si>
    <t>1445–1545</t>
  </si>
  <si>
    <t>Tumbarumba (NSW)</t>
  </si>
  <si>
    <t>17.02.04</t>
  </si>
  <si>
    <t>1430–1510</t>
  </si>
  <si>
    <t>&gt;20</t>
  </si>
  <si>
    <t>20.02.04</t>
  </si>
  <si>
    <t>1400–1415</t>
  </si>
  <si>
    <t>Kilmore East (VIC)</t>
  </si>
  <si>
    <t>07.02.09</t>
  </si>
  <si>
    <t>1300–1400</t>
  </si>
  <si>
    <t>&gt;25</t>
  </si>
  <si>
    <t>1400–1500</t>
  </si>
  <si>
    <t>1500–1600</t>
  </si>
  <si>
    <t>Canberra (ACT)</t>
  </si>
  <si>
    <t>18.01.03</t>
  </si>
  <si>
    <t>1455–1508</t>
  </si>
  <si>
    <t>*Wind speed at 10m above ground level</t>
  </si>
  <si>
    <t>**m/h = metres per hour</t>
  </si>
  <si>
    <t xml:space="preserve">Data from: Cheney N.P., Gould J.S., McCaw W.L. &amp; Anderson W.R. (2012). Predicting fire behaviour in dry eucalypt forest in southern Australia. Forest Ecology and Management. 280: 120–31. </t>
  </si>
  <si>
    <t>Scenario</t>
  </si>
  <si>
    <t>Humidity 
(%)</t>
  </si>
  <si>
    <t>Fire 1</t>
  </si>
  <si>
    <t>Fire 2</t>
  </si>
  <si>
    <t>Fire 3</t>
  </si>
  <si>
    <t>Slope
 (degrees)</t>
  </si>
  <si>
    <t>Slope direction</t>
  </si>
  <si>
    <t xml:space="preserve">Decline </t>
  </si>
  <si>
    <t>Flat</t>
  </si>
  <si>
    <t>Incline</t>
  </si>
  <si>
    <t>Time period
(24 hours)</t>
  </si>
  <si>
    <t>10m* wind 
speed   
(km/h)</t>
  </si>
  <si>
    <t>Temperature
(°C)</t>
  </si>
  <si>
    <t>Relative 
humidity
(%)</t>
  </si>
  <si>
    <t>Fuel moisture content
(%)</t>
  </si>
  <si>
    <t>Fuel age
(years)</t>
  </si>
  <si>
    <t>Surface fire hazard score</t>
  </si>
  <si>
    <t>Observed rate 
of spread
(m/h)**</t>
  </si>
  <si>
    <t>Rate of spread based on rule of thumb (m/h)</t>
  </si>
  <si>
    <t>Rate of spread based on formula (m/h)</t>
  </si>
  <si>
    <t>10m* wind speed 
(km/h)</t>
  </si>
  <si>
    <t>Slope (degrees)</t>
  </si>
  <si>
    <t>Rate of spread 
based on rule of thumb (m/h)</t>
  </si>
  <si>
    <t>Rate of spread based on formula
(m/h)</t>
  </si>
  <si>
    <t>Temperature
 (°C)</t>
  </si>
  <si>
    <t>Observed rate 
of spread 
(m/h)**</t>
  </si>
  <si>
    <t>Observed rates of spread and characteristics of selected experimental and bushfires in dry eucalypt forests in southern Australia</t>
  </si>
  <si>
    <t>Observed rates of spread and characteristics of bushfire simulations in dry eucalypt forests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</si>
</sst>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rgb="FF080808"/>
      <name val="Calibri"/>
      <family val="2"/>
    </font>
    <font>
      <sz val="11"/>
      <color rgb="FF080808"/>
      <name val="Calibri"/>
      <family val="2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 wrapText="1" readingOrder="1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1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2" xfId="0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4" borderId="0" xfId="0" applyFill="1"/>
    <xf numFmtId="0" fontId="1" fillId="0" borderId="0" xfId="0" applyFont="1" applyAlignment="1">
      <alignment horizontal="center" wrapText="1"/>
    </xf>
    <xf numFmtId="0" fontId="0" fillId="4" borderId="1" xfId="0" applyFill="1" applyBorder="1"/>
    <xf numFmtId="0" fontId="0" fillId="5" borderId="0" xfId="0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2" xfId="0" applyFill="1" applyBorder="1"/>
    <xf numFmtId="0" fontId="0" fillId="5" borderId="2" xfId="0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vertical="center"/>
    </xf>
    <xf numFmtId="0" fontId="2" fillId="5" borderId="2" xfId="0" applyFont="1" applyFill="1" applyBorder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27">
    <dxf>
      <fill>
        <patternFill>
          <bgColor theme="0" tint="-0.14996795556505021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numFmt numFmtId="30" formatCode="@"/>
      <alignment horizontal="right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1" tint="0.499984740745262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numFmt numFmtId="30" formatCode="@"/>
      <alignment horizontal="right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1" tint="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D37484-4518-4310-9295-43596CFB7E13}" name="Table1" displayName="Table1" ref="B3:K49" totalsRowShown="0" headerRowDxfId="26" dataDxfId="25">
  <autoFilter ref="B3:K49" xr:uid="{E5D37484-4518-4310-9295-43596CFB7E13}"/>
  <tableColumns count="10">
    <tableColumn id="1" xr3:uid="{D9054352-3BC7-47A8-B40C-287BD6264D02}" name="Fire" dataDxfId="24"/>
    <tableColumn id="2" xr3:uid="{4725596E-1709-41BA-9C0B-B35CA2294646}" name="Date" dataDxfId="23"/>
    <tableColumn id="3" xr3:uid="{C1D6E645-B831-4D70-A5AA-602BC146E0EE}" name="Time period_x000a_(24 hours)" dataDxfId="22"/>
    <tableColumn id="4" xr3:uid="{C78D829A-0B34-4911-A1AE-3B9D9EFFBB23}" name="10m* wind _x000a_speed   _x000a_(km/h)" dataDxfId="21"/>
    <tableColumn id="5" xr3:uid="{905A57A1-0541-43CD-8608-484314A281DC}" name="Temperature_x000a_(°C)" dataDxfId="20"/>
    <tableColumn id="6" xr3:uid="{FBFE52F3-E690-4163-99A3-9A8DD50A7FE9}" name="Relative _x000a_humidity_x000a_(%)" dataDxfId="19"/>
    <tableColumn id="7" xr3:uid="{B03AD0E5-03F3-40EF-ACCB-DE9372F03CC9}" name="Fuel moisture content_x000a_(%)" dataDxfId="18"/>
    <tableColumn id="8" xr3:uid="{961D63B7-761A-4DA0-952B-BFF581B4E9EE}" name="Fuel age_x000a_(years)" dataDxfId="17"/>
    <tableColumn id="9" xr3:uid="{8ACDE33B-6239-4348-9462-4E1BB6AF980F}" name="Surface fire hazard score" dataDxfId="16"/>
    <tableColumn id="10" xr3:uid="{E460FD84-35BB-4842-8C8C-E45D4B36473F}" name="Observed rate _x000a_of spread_x000a_(m/h)**" dataDxfId="1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2C27E6-6222-41F0-B84F-E29DB14428D7}" name="Table13" displayName="Table13" ref="B3:M49" totalsRowShown="0" headerRowDxfId="14" dataDxfId="13">
  <autoFilter ref="B3:M49" xr:uid="{F42C27E6-6222-41F0-B84F-E29DB14428D7}"/>
  <sortState xmlns:xlrd2="http://schemas.microsoft.com/office/spreadsheetml/2017/richdata2" ref="B4:M49">
    <sortCondition ref="M3:M49"/>
  </sortState>
  <tableColumns count="12">
    <tableColumn id="1" xr3:uid="{5B436B9C-1C80-4C81-8A54-2F2102D303E5}" name="Fire" dataDxfId="12"/>
    <tableColumn id="2" xr3:uid="{8F0411CB-CFCF-42D2-B55F-D1A9F7C7A8E7}" name="Date" dataDxfId="11"/>
    <tableColumn id="3" xr3:uid="{9DF238D3-8242-4D61-8443-6348145E4F13}" name="Time period_x000a_(24 hours)" dataDxfId="10"/>
    <tableColumn id="4" xr3:uid="{8B44FF56-51E3-400F-B7B1-B2F805D1A6AB}" name="10m* wind _x000a_speed   _x000a_(km/h)" dataDxfId="9"/>
    <tableColumn id="5" xr3:uid="{1C9F5226-70C6-4452-9BF5-FBA2F5AC3130}" name="Temperature_x000a_(°C)" dataDxfId="8"/>
    <tableColumn id="6" xr3:uid="{FD237A0B-DBD9-447B-830F-7A25B4C5A161}" name="Relative _x000a_humidity_x000a_(%)" dataDxfId="7"/>
    <tableColumn id="7" xr3:uid="{4C5C1492-C9B2-4A50-8DB8-C656A39E7400}" name="Fuel moisture content_x000a_(%)" dataDxfId="6"/>
    <tableColumn id="8" xr3:uid="{DEAE7819-9A45-44EE-AB7A-4282149DE824}" name="Fuel age_x000a_(years)" dataDxfId="5"/>
    <tableColumn id="9" xr3:uid="{92CCB454-3A90-45F2-ACF8-EBB2CC36EE3C}" name="Surface fire hazard score" dataDxfId="4"/>
    <tableColumn id="10" xr3:uid="{92C4F6E8-DD08-4F5B-81C6-760210730449}" name="Observed rate _x000a_of spread_x000a_(m/h)**" dataDxfId="3"/>
    <tableColumn id="11" xr3:uid="{C2D15A24-18D1-44C4-8EEA-5D7CCBB85650}" name="Rate of spread based on rule of thumb (m/h)" dataDxfId="2">
      <calculatedColumnFormula>Table13[[#This Row],[10m* wind 
speed   
(km/h)]]*100</calculatedColumnFormula>
    </tableColumn>
    <tableColumn id="12" xr3:uid="{1C4A96C0-FC4D-4BA1-8BF4-B304CC269FEA}" name="Rate of spread based on formula (m/h)" dataDxfId="1">
      <calculatedColumnFormula>ROUND(2.518 * Table13[[#This Row],[10m* wind 
speed   
(km/h)]]*1000/(60-Table13[[#This Row],[Temperature
(°C)]]+Table13[[#This Row],[Relative 
humidity
(%)]]),0)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499A6-C4CC-477D-8211-7BB75C521D98}">
  <dimension ref="A2:S58"/>
  <sheetViews>
    <sheetView topLeftCell="B1" workbookViewId="0">
      <selection activeCell="B2" sqref="B2:K2"/>
    </sheetView>
  </sheetViews>
  <sheetFormatPr defaultRowHeight="15" x14ac:dyDescent="0.25"/>
  <cols>
    <col min="2" max="2" width="22.42578125" customWidth="1"/>
    <col min="3" max="3" width="10.140625" bestFit="1" customWidth="1"/>
    <col min="4" max="4" width="17.7109375" bestFit="1" customWidth="1"/>
    <col min="5" max="5" width="16.5703125" bestFit="1" customWidth="1"/>
    <col min="6" max="6" width="17.140625" bestFit="1" customWidth="1"/>
    <col min="7" max="7" width="14.5703125" bestFit="1" customWidth="1"/>
    <col min="8" max="8" width="19.42578125" bestFit="1" customWidth="1"/>
    <col min="9" max="9" width="14" bestFit="1" customWidth="1"/>
    <col min="10" max="10" width="19" bestFit="1" customWidth="1"/>
    <col min="11" max="11" width="20.140625" bestFit="1" customWidth="1"/>
  </cols>
  <sheetData>
    <row r="2" spans="1:19" ht="38.25" customHeight="1" x14ac:dyDescent="0.25">
      <c r="B2" s="29" t="s">
        <v>127</v>
      </c>
      <c r="C2" s="29"/>
      <c r="D2" s="29"/>
      <c r="E2" s="29"/>
      <c r="F2" s="29"/>
      <c r="G2" s="29"/>
      <c r="H2" s="29"/>
      <c r="I2" s="29"/>
      <c r="J2" s="29"/>
      <c r="K2" s="29"/>
    </row>
    <row r="3" spans="1:19" s="6" customFormat="1" ht="52.5" customHeight="1" x14ac:dyDescent="0.25">
      <c r="A3" s="3"/>
      <c r="B3" s="4" t="s">
        <v>0</v>
      </c>
      <c r="C3" s="4" t="s">
        <v>1</v>
      </c>
      <c r="D3" s="5" t="s">
        <v>111</v>
      </c>
      <c r="E3" s="5" t="s">
        <v>112</v>
      </c>
      <c r="F3" s="5" t="s">
        <v>113</v>
      </c>
      <c r="G3" s="5" t="s">
        <v>114</v>
      </c>
      <c r="H3" s="5" t="s">
        <v>115</v>
      </c>
      <c r="I3" s="5" t="s">
        <v>116</v>
      </c>
      <c r="J3" s="5" t="s">
        <v>117</v>
      </c>
      <c r="K3" s="5" t="s">
        <v>118</v>
      </c>
      <c r="L3" s="3"/>
      <c r="M3" s="3"/>
      <c r="N3" s="3"/>
      <c r="O3" s="3"/>
      <c r="P3" s="3"/>
      <c r="Q3" s="3"/>
      <c r="R3" s="3"/>
      <c r="S3" s="3"/>
    </row>
    <row r="4" spans="1:19" s="6" customFormat="1" ht="15.95" customHeight="1" x14ac:dyDescent="0.25">
      <c r="B4" s="6" t="s">
        <v>2</v>
      </c>
      <c r="C4" s="7" t="s">
        <v>3</v>
      </c>
      <c r="D4" s="7" t="s">
        <v>4</v>
      </c>
      <c r="E4" s="6">
        <v>70</v>
      </c>
      <c r="F4" s="6">
        <v>40</v>
      </c>
      <c r="G4" s="6">
        <v>10</v>
      </c>
      <c r="H4" s="6">
        <v>3</v>
      </c>
      <c r="I4" s="8" t="s">
        <v>5</v>
      </c>
      <c r="J4" s="6">
        <v>3.3</v>
      </c>
      <c r="K4" s="6">
        <v>6400</v>
      </c>
      <c r="L4" s="10"/>
      <c r="M4" s="10"/>
      <c r="N4" s="10"/>
      <c r="O4" s="10"/>
      <c r="P4" s="10"/>
      <c r="Q4" s="10"/>
      <c r="R4" s="10"/>
    </row>
    <row r="5" spans="1:19" s="6" customFormat="1" ht="15.95" customHeight="1" x14ac:dyDescent="0.25">
      <c r="B5" s="6" t="s">
        <v>6</v>
      </c>
      <c r="C5" s="7" t="s">
        <v>7</v>
      </c>
      <c r="D5" s="7" t="s">
        <v>8</v>
      </c>
      <c r="E5" s="6">
        <v>20</v>
      </c>
      <c r="F5" s="6">
        <v>34</v>
      </c>
      <c r="G5" s="6">
        <v>24</v>
      </c>
      <c r="H5" s="6">
        <v>4</v>
      </c>
      <c r="I5" s="7">
        <v>15</v>
      </c>
      <c r="J5" s="6">
        <v>3.5</v>
      </c>
      <c r="K5" s="6">
        <v>1000</v>
      </c>
      <c r="L5" s="10"/>
      <c r="M5" s="10"/>
      <c r="N5" s="10"/>
      <c r="O5" s="10"/>
      <c r="P5" s="10"/>
      <c r="Q5" s="10"/>
      <c r="R5" s="10"/>
    </row>
    <row r="6" spans="1:19" s="6" customFormat="1" ht="15.95" customHeight="1" x14ac:dyDescent="0.25">
      <c r="B6" s="6" t="s">
        <v>6</v>
      </c>
      <c r="C6" s="7" t="s">
        <v>9</v>
      </c>
      <c r="D6" s="7" t="s">
        <v>10</v>
      </c>
      <c r="E6" s="6">
        <v>30</v>
      </c>
      <c r="F6" s="6">
        <v>35</v>
      </c>
      <c r="G6" s="6">
        <v>29</v>
      </c>
      <c r="H6" s="6">
        <v>4.5</v>
      </c>
      <c r="I6" s="7">
        <v>5</v>
      </c>
      <c r="J6" s="6">
        <v>2.8</v>
      </c>
      <c r="K6" s="6">
        <v>2300</v>
      </c>
      <c r="L6" s="10"/>
      <c r="M6" s="10"/>
      <c r="N6" s="10"/>
      <c r="O6" s="10"/>
      <c r="P6" s="10"/>
      <c r="Q6" s="10"/>
      <c r="R6" s="10"/>
    </row>
    <row r="7" spans="1:19" s="6" customFormat="1" ht="15.95" customHeight="1" x14ac:dyDescent="0.25">
      <c r="B7" s="6" t="s">
        <v>6</v>
      </c>
      <c r="C7" s="7" t="s">
        <v>9</v>
      </c>
      <c r="D7" s="7" t="s">
        <v>11</v>
      </c>
      <c r="E7" s="6">
        <v>30</v>
      </c>
      <c r="F7" s="6">
        <v>37</v>
      </c>
      <c r="G7" s="6">
        <v>29</v>
      </c>
      <c r="H7" s="6">
        <v>4</v>
      </c>
      <c r="I7" s="7">
        <v>5</v>
      </c>
      <c r="J7" s="6">
        <v>2.8</v>
      </c>
      <c r="K7" s="6">
        <v>1400</v>
      </c>
      <c r="L7" s="10"/>
      <c r="M7" s="10"/>
      <c r="N7" s="10"/>
      <c r="O7" s="10"/>
      <c r="P7" s="10"/>
      <c r="Q7" s="10"/>
      <c r="R7" s="10"/>
    </row>
    <row r="8" spans="1:19" s="6" customFormat="1" ht="15.95" customHeight="1" x14ac:dyDescent="0.25">
      <c r="B8" s="6" t="s">
        <v>6</v>
      </c>
      <c r="C8" s="7" t="s">
        <v>9</v>
      </c>
      <c r="D8" s="7" t="s">
        <v>11</v>
      </c>
      <c r="E8" s="6">
        <v>30</v>
      </c>
      <c r="F8" s="6">
        <v>37</v>
      </c>
      <c r="G8" s="6">
        <v>29</v>
      </c>
      <c r="H8" s="6">
        <v>4</v>
      </c>
      <c r="I8" s="7">
        <v>15</v>
      </c>
      <c r="J8" s="6">
        <v>3.5</v>
      </c>
      <c r="K8" s="6">
        <v>2500</v>
      </c>
    </row>
    <row r="9" spans="1:19" s="6" customFormat="1" ht="15.95" customHeight="1" x14ac:dyDescent="0.25">
      <c r="B9" s="6" t="s">
        <v>12</v>
      </c>
      <c r="C9" s="7" t="s">
        <v>13</v>
      </c>
      <c r="D9" s="7" t="s">
        <v>14</v>
      </c>
      <c r="E9" s="6">
        <v>18</v>
      </c>
      <c r="F9" s="6">
        <v>19</v>
      </c>
      <c r="G9" s="6">
        <v>48</v>
      </c>
      <c r="H9" s="6">
        <v>8.5</v>
      </c>
      <c r="I9" s="7">
        <v>7</v>
      </c>
      <c r="J9" s="6">
        <v>3</v>
      </c>
      <c r="K9" s="6">
        <v>503</v>
      </c>
    </row>
    <row r="10" spans="1:19" s="6" customFormat="1" ht="15.95" customHeight="1" x14ac:dyDescent="0.25">
      <c r="B10" s="6" t="s">
        <v>12</v>
      </c>
      <c r="C10" s="7" t="s">
        <v>15</v>
      </c>
      <c r="D10" s="7" t="s">
        <v>16</v>
      </c>
      <c r="E10" s="6">
        <v>16</v>
      </c>
      <c r="F10" s="6">
        <v>23</v>
      </c>
      <c r="G10" s="6">
        <v>50</v>
      </c>
      <c r="H10" s="6">
        <v>8</v>
      </c>
      <c r="I10" s="7">
        <v>7</v>
      </c>
      <c r="J10" s="6">
        <v>3</v>
      </c>
      <c r="K10" s="6">
        <v>405</v>
      </c>
      <c r="L10"/>
    </row>
    <row r="11" spans="1:19" s="6" customFormat="1" ht="15.95" customHeight="1" x14ac:dyDescent="0.25">
      <c r="B11" s="6" t="s">
        <v>12</v>
      </c>
      <c r="C11" s="7" t="s">
        <v>15</v>
      </c>
      <c r="D11" s="7" t="s">
        <v>17</v>
      </c>
      <c r="E11" s="6">
        <v>16</v>
      </c>
      <c r="F11" s="6">
        <v>23</v>
      </c>
      <c r="G11" s="6">
        <v>50</v>
      </c>
      <c r="H11" s="6">
        <v>8</v>
      </c>
      <c r="I11" s="7">
        <v>7</v>
      </c>
      <c r="J11" s="6">
        <v>3</v>
      </c>
      <c r="K11" s="6">
        <v>480</v>
      </c>
      <c r="L11"/>
    </row>
    <row r="12" spans="1:19" s="6" customFormat="1" ht="15.95" customHeight="1" x14ac:dyDescent="0.25">
      <c r="B12" s="6" t="s">
        <v>12</v>
      </c>
      <c r="C12" s="7" t="s">
        <v>18</v>
      </c>
      <c r="D12" s="7" t="s">
        <v>19</v>
      </c>
      <c r="E12" s="6">
        <v>13</v>
      </c>
      <c r="F12" s="6">
        <v>25</v>
      </c>
      <c r="G12" s="6">
        <v>60</v>
      </c>
      <c r="H12" s="6">
        <v>9</v>
      </c>
      <c r="I12" s="7">
        <v>7</v>
      </c>
      <c r="J12" s="6">
        <v>3</v>
      </c>
      <c r="K12" s="6">
        <v>195</v>
      </c>
    </row>
    <row r="13" spans="1:19" s="6" customFormat="1" ht="15.95" customHeight="1" x14ac:dyDescent="0.25">
      <c r="B13" s="6" t="s">
        <v>12</v>
      </c>
      <c r="C13" s="7" t="s">
        <v>18</v>
      </c>
      <c r="D13" s="7" t="s">
        <v>20</v>
      </c>
      <c r="E13" s="6">
        <v>13</v>
      </c>
      <c r="F13" s="6">
        <v>25</v>
      </c>
      <c r="G13" s="6">
        <v>60</v>
      </c>
      <c r="H13" s="6">
        <v>9</v>
      </c>
      <c r="I13" s="7">
        <v>7</v>
      </c>
      <c r="J13" s="6">
        <v>3</v>
      </c>
      <c r="K13" s="6">
        <v>300</v>
      </c>
    </row>
    <row r="14" spans="1:19" s="6" customFormat="1" ht="15.95" customHeight="1" x14ac:dyDescent="0.25">
      <c r="B14" s="6" t="s">
        <v>12</v>
      </c>
      <c r="C14" s="7" t="s">
        <v>21</v>
      </c>
      <c r="D14" s="7" t="s">
        <v>22</v>
      </c>
      <c r="E14" s="6">
        <v>19</v>
      </c>
      <c r="F14" s="6">
        <v>26</v>
      </c>
      <c r="G14" s="6">
        <v>31</v>
      </c>
      <c r="H14" s="6">
        <v>5.5</v>
      </c>
      <c r="I14" s="7">
        <v>7</v>
      </c>
      <c r="J14" s="6">
        <v>3</v>
      </c>
      <c r="K14" s="6">
        <v>760</v>
      </c>
    </row>
    <row r="15" spans="1:19" s="6" customFormat="1" ht="15.95" customHeight="1" x14ac:dyDescent="0.25">
      <c r="B15" s="6" t="s">
        <v>12</v>
      </c>
      <c r="C15" s="7" t="s">
        <v>21</v>
      </c>
      <c r="D15" s="7" t="s">
        <v>23</v>
      </c>
      <c r="E15" s="6">
        <v>19</v>
      </c>
      <c r="F15" s="6">
        <v>26</v>
      </c>
      <c r="G15" s="6">
        <v>31</v>
      </c>
      <c r="H15" s="6">
        <v>5.5</v>
      </c>
      <c r="I15" s="7">
        <v>7</v>
      </c>
      <c r="J15" s="6">
        <v>3</v>
      </c>
      <c r="K15" s="6">
        <v>960</v>
      </c>
    </row>
    <row r="16" spans="1:19" s="6" customFormat="1" ht="15.95" customHeight="1" x14ac:dyDescent="0.25">
      <c r="B16" s="6" t="s">
        <v>12</v>
      </c>
      <c r="C16" s="7" t="s">
        <v>24</v>
      </c>
      <c r="D16" s="7" t="s">
        <v>25</v>
      </c>
      <c r="E16" s="6">
        <v>11</v>
      </c>
      <c r="F16" s="6">
        <v>33</v>
      </c>
      <c r="G16" s="6">
        <v>20</v>
      </c>
      <c r="H16" s="6">
        <v>4</v>
      </c>
      <c r="I16" s="7">
        <v>7</v>
      </c>
      <c r="J16" s="6">
        <v>3</v>
      </c>
      <c r="K16" s="6">
        <v>385</v>
      </c>
    </row>
    <row r="17" spans="2:11" s="6" customFormat="1" ht="15.95" customHeight="1" x14ac:dyDescent="0.25">
      <c r="B17" s="6" t="s">
        <v>12</v>
      </c>
      <c r="C17" s="7" t="s">
        <v>24</v>
      </c>
      <c r="D17" s="7" t="s">
        <v>26</v>
      </c>
      <c r="E17" s="6">
        <v>11</v>
      </c>
      <c r="F17" s="6">
        <v>33</v>
      </c>
      <c r="G17" s="6">
        <v>20</v>
      </c>
      <c r="H17" s="6">
        <v>4</v>
      </c>
      <c r="I17" s="7">
        <v>7</v>
      </c>
      <c r="J17" s="6">
        <v>3</v>
      </c>
      <c r="K17" s="6">
        <v>690</v>
      </c>
    </row>
    <row r="18" spans="2:11" s="6" customFormat="1" ht="15.95" customHeight="1" x14ac:dyDescent="0.25">
      <c r="B18" s="6" t="s">
        <v>27</v>
      </c>
      <c r="C18" s="7" t="s">
        <v>28</v>
      </c>
      <c r="D18" s="7" t="s">
        <v>29</v>
      </c>
      <c r="E18" s="6">
        <v>30</v>
      </c>
      <c r="F18" s="6">
        <v>43</v>
      </c>
      <c r="G18" s="6">
        <v>15</v>
      </c>
      <c r="H18" s="6">
        <v>3</v>
      </c>
      <c r="I18" s="7">
        <v>3</v>
      </c>
      <c r="J18" s="6">
        <v>2.5</v>
      </c>
      <c r="K18" s="6">
        <v>1800</v>
      </c>
    </row>
    <row r="19" spans="2:11" s="6" customFormat="1" ht="15.95" customHeight="1" x14ac:dyDescent="0.25">
      <c r="B19" s="6" t="s">
        <v>30</v>
      </c>
      <c r="C19" s="7" t="s">
        <v>31</v>
      </c>
      <c r="D19" s="7" t="s">
        <v>32</v>
      </c>
      <c r="E19" s="6">
        <v>10</v>
      </c>
      <c r="F19" s="6">
        <v>35</v>
      </c>
      <c r="G19" s="6">
        <v>16</v>
      </c>
      <c r="H19" s="6">
        <v>3.5</v>
      </c>
      <c r="I19" s="7">
        <v>9</v>
      </c>
      <c r="J19" s="6">
        <v>3.2</v>
      </c>
      <c r="K19" s="6">
        <v>625</v>
      </c>
    </row>
    <row r="20" spans="2:11" s="6" customFormat="1" ht="15.95" customHeight="1" x14ac:dyDescent="0.25">
      <c r="B20" s="6" t="s">
        <v>33</v>
      </c>
      <c r="C20" s="7" t="s">
        <v>34</v>
      </c>
      <c r="D20" s="7" t="s">
        <v>35</v>
      </c>
      <c r="E20" s="6">
        <v>22</v>
      </c>
      <c r="F20" s="6">
        <v>32</v>
      </c>
      <c r="G20" s="6">
        <v>23</v>
      </c>
      <c r="H20" s="6">
        <v>4</v>
      </c>
      <c r="I20" s="7">
        <v>22</v>
      </c>
      <c r="J20" s="6">
        <v>2</v>
      </c>
      <c r="K20" s="6">
        <v>2100</v>
      </c>
    </row>
    <row r="21" spans="2:11" s="6" customFormat="1" ht="15.95" customHeight="1" x14ac:dyDescent="0.25">
      <c r="B21" s="6" t="s">
        <v>36</v>
      </c>
      <c r="C21" s="7" t="s">
        <v>37</v>
      </c>
      <c r="D21" s="7" t="s">
        <v>38</v>
      </c>
      <c r="E21" s="6">
        <v>50</v>
      </c>
      <c r="F21" s="6">
        <v>35</v>
      </c>
      <c r="G21" s="6">
        <v>13</v>
      </c>
      <c r="H21" s="6">
        <v>3.5</v>
      </c>
      <c r="I21" s="7">
        <v>5</v>
      </c>
      <c r="J21" s="6">
        <v>3</v>
      </c>
      <c r="K21" s="6">
        <v>6000</v>
      </c>
    </row>
    <row r="22" spans="2:11" s="6" customFormat="1" ht="15.95" customHeight="1" x14ac:dyDescent="0.25">
      <c r="B22" s="6" t="s">
        <v>39</v>
      </c>
      <c r="C22" s="7" t="s">
        <v>40</v>
      </c>
      <c r="D22" s="7" t="s">
        <v>41</v>
      </c>
      <c r="E22" s="6">
        <v>20</v>
      </c>
      <c r="F22" s="6">
        <v>37</v>
      </c>
      <c r="G22" s="6">
        <v>14</v>
      </c>
      <c r="H22" s="6">
        <v>3</v>
      </c>
      <c r="I22" s="7">
        <v>17</v>
      </c>
      <c r="J22" s="6">
        <v>3.4</v>
      </c>
      <c r="K22" s="6">
        <v>2200</v>
      </c>
    </row>
    <row r="23" spans="2:11" s="6" customFormat="1" ht="15.95" customHeight="1" x14ac:dyDescent="0.25">
      <c r="B23" s="6" t="s">
        <v>42</v>
      </c>
      <c r="C23" s="7" t="s">
        <v>43</v>
      </c>
      <c r="D23" s="7" t="s">
        <v>44</v>
      </c>
      <c r="E23" s="6">
        <v>32</v>
      </c>
      <c r="F23" s="6">
        <v>20</v>
      </c>
      <c r="G23" s="6">
        <v>38</v>
      </c>
      <c r="H23" s="6">
        <v>5.5</v>
      </c>
      <c r="I23" s="7">
        <v>16</v>
      </c>
      <c r="J23" s="6">
        <v>3.4</v>
      </c>
      <c r="K23" s="6">
        <v>900</v>
      </c>
    </row>
    <row r="24" spans="2:11" s="6" customFormat="1" ht="15.95" customHeight="1" x14ac:dyDescent="0.25">
      <c r="B24" s="6" t="s">
        <v>42</v>
      </c>
      <c r="C24" s="7" t="s">
        <v>45</v>
      </c>
      <c r="D24" s="7" t="s">
        <v>46</v>
      </c>
      <c r="E24" s="6">
        <v>27</v>
      </c>
      <c r="F24" s="6">
        <v>29</v>
      </c>
      <c r="G24" s="6">
        <v>24</v>
      </c>
      <c r="H24" s="6">
        <v>5</v>
      </c>
      <c r="I24" s="7">
        <v>8</v>
      </c>
      <c r="J24" s="6">
        <v>3.1</v>
      </c>
      <c r="K24" s="6">
        <v>1100</v>
      </c>
    </row>
    <row r="25" spans="2:11" s="6" customFormat="1" ht="15.95" customHeight="1" x14ac:dyDescent="0.25">
      <c r="B25" s="6" t="s">
        <v>42</v>
      </c>
      <c r="C25" s="7" t="s">
        <v>45</v>
      </c>
      <c r="D25" s="7" t="s">
        <v>47</v>
      </c>
      <c r="E25" s="6">
        <v>21</v>
      </c>
      <c r="F25" s="6">
        <v>30</v>
      </c>
      <c r="G25" s="6">
        <v>20</v>
      </c>
      <c r="H25" s="6">
        <v>4</v>
      </c>
      <c r="I25" s="7">
        <v>18</v>
      </c>
      <c r="J25" s="6">
        <v>3.5</v>
      </c>
      <c r="K25" s="6">
        <v>2000</v>
      </c>
    </row>
    <row r="26" spans="2:11" s="6" customFormat="1" ht="15.95" customHeight="1" x14ac:dyDescent="0.25">
      <c r="B26" s="6" t="s">
        <v>42</v>
      </c>
      <c r="C26" s="7" t="s">
        <v>45</v>
      </c>
      <c r="D26" s="7" t="s">
        <v>48</v>
      </c>
      <c r="E26" s="6">
        <v>21</v>
      </c>
      <c r="F26" s="6">
        <v>30</v>
      </c>
      <c r="G26" s="6">
        <v>20</v>
      </c>
      <c r="H26" s="6">
        <v>4</v>
      </c>
      <c r="I26" s="7">
        <v>8</v>
      </c>
      <c r="J26" s="6">
        <v>3.1</v>
      </c>
      <c r="K26" s="6">
        <v>1050</v>
      </c>
    </row>
    <row r="27" spans="2:11" s="6" customFormat="1" ht="15.95" customHeight="1" x14ac:dyDescent="0.25">
      <c r="B27" s="6" t="s">
        <v>42</v>
      </c>
      <c r="C27" s="7" t="s">
        <v>49</v>
      </c>
      <c r="D27" s="7" t="s">
        <v>50</v>
      </c>
      <c r="E27" s="6">
        <v>28</v>
      </c>
      <c r="F27" s="6">
        <v>17</v>
      </c>
      <c r="G27" s="6">
        <v>52</v>
      </c>
      <c r="H27" s="6">
        <v>9</v>
      </c>
      <c r="I27" s="7">
        <v>11</v>
      </c>
      <c r="J27" s="6">
        <v>3.3</v>
      </c>
      <c r="K27" s="6">
        <v>860</v>
      </c>
    </row>
    <row r="28" spans="2:11" s="6" customFormat="1" ht="15.95" customHeight="1" x14ac:dyDescent="0.25">
      <c r="B28" s="6" t="s">
        <v>42</v>
      </c>
      <c r="C28" s="7" t="s">
        <v>49</v>
      </c>
      <c r="D28" s="7" t="s">
        <v>51</v>
      </c>
      <c r="E28" s="6">
        <v>28</v>
      </c>
      <c r="F28" s="6">
        <v>20</v>
      </c>
      <c r="G28" s="6">
        <v>40</v>
      </c>
      <c r="H28" s="6">
        <v>8</v>
      </c>
      <c r="I28" s="7">
        <v>9</v>
      </c>
      <c r="J28" s="6">
        <v>3.2</v>
      </c>
      <c r="K28" s="6">
        <v>750</v>
      </c>
    </row>
    <row r="29" spans="2:11" s="6" customFormat="1" ht="15.95" customHeight="1" x14ac:dyDescent="0.25">
      <c r="B29" s="6" t="s">
        <v>42</v>
      </c>
      <c r="C29" s="7" t="s">
        <v>49</v>
      </c>
      <c r="D29" s="7" t="s">
        <v>52</v>
      </c>
      <c r="E29" s="6">
        <v>28</v>
      </c>
      <c r="F29" s="6">
        <v>27</v>
      </c>
      <c r="G29" s="6">
        <v>25</v>
      </c>
      <c r="H29" s="6">
        <v>5</v>
      </c>
      <c r="I29" s="7">
        <v>9</v>
      </c>
      <c r="J29" s="6">
        <v>3.2</v>
      </c>
      <c r="K29" s="6">
        <v>1133</v>
      </c>
    </row>
    <row r="30" spans="2:11" s="6" customFormat="1" ht="15.95" customHeight="1" x14ac:dyDescent="0.25">
      <c r="B30" s="6" t="s">
        <v>53</v>
      </c>
      <c r="C30" s="7" t="s">
        <v>54</v>
      </c>
      <c r="D30" s="7" t="s">
        <v>55</v>
      </c>
      <c r="E30" s="6">
        <v>45</v>
      </c>
      <c r="F30" s="6">
        <v>35</v>
      </c>
      <c r="G30" s="6">
        <v>34</v>
      </c>
      <c r="H30" s="6">
        <v>4</v>
      </c>
      <c r="I30" s="8" t="s">
        <v>5</v>
      </c>
      <c r="J30" s="6">
        <v>3.4</v>
      </c>
      <c r="K30" s="6">
        <v>3200</v>
      </c>
    </row>
    <row r="31" spans="2:11" s="6" customFormat="1" ht="15.95" customHeight="1" x14ac:dyDescent="0.25">
      <c r="B31" s="6" t="s">
        <v>56</v>
      </c>
      <c r="C31" s="7" t="s">
        <v>57</v>
      </c>
      <c r="D31" s="7" t="s">
        <v>58</v>
      </c>
      <c r="E31" s="6">
        <v>40</v>
      </c>
      <c r="F31" s="6">
        <v>38</v>
      </c>
      <c r="G31" s="6">
        <v>18</v>
      </c>
      <c r="H31" s="6">
        <v>3</v>
      </c>
      <c r="I31" s="8" t="s">
        <v>5</v>
      </c>
      <c r="J31" s="6">
        <v>3.4</v>
      </c>
      <c r="K31" s="6">
        <v>5400</v>
      </c>
    </row>
    <row r="32" spans="2:11" s="6" customFormat="1" ht="15.95" customHeight="1" x14ac:dyDescent="0.25">
      <c r="B32" s="6" t="s">
        <v>56</v>
      </c>
      <c r="C32" s="7" t="s">
        <v>57</v>
      </c>
      <c r="D32" s="7" t="s">
        <v>59</v>
      </c>
      <c r="E32" s="6">
        <v>70</v>
      </c>
      <c r="F32" s="6">
        <v>35</v>
      </c>
      <c r="G32" s="6">
        <v>20</v>
      </c>
      <c r="H32" s="6">
        <v>4</v>
      </c>
      <c r="I32" s="8" t="s">
        <v>5</v>
      </c>
      <c r="J32" s="6">
        <v>3.4</v>
      </c>
      <c r="K32" s="6">
        <v>10500</v>
      </c>
    </row>
    <row r="33" spans="2:11" s="6" customFormat="1" ht="15.95" customHeight="1" x14ac:dyDescent="0.25">
      <c r="B33" s="6" t="s">
        <v>60</v>
      </c>
      <c r="C33" s="7" t="s">
        <v>57</v>
      </c>
      <c r="D33" s="7" t="s">
        <v>61</v>
      </c>
      <c r="E33" s="6">
        <v>70</v>
      </c>
      <c r="F33" s="6">
        <v>40</v>
      </c>
      <c r="G33" s="6">
        <v>11</v>
      </c>
      <c r="H33" s="6">
        <v>3</v>
      </c>
      <c r="I33" s="8" t="s">
        <v>5</v>
      </c>
      <c r="J33" s="6">
        <v>3.5</v>
      </c>
      <c r="K33" s="6">
        <v>10000</v>
      </c>
    </row>
    <row r="34" spans="2:11" s="6" customFormat="1" ht="15.95" customHeight="1" x14ac:dyDescent="0.25">
      <c r="B34" s="6" t="s">
        <v>62</v>
      </c>
      <c r="C34" s="7" t="s">
        <v>63</v>
      </c>
      <c r="D34" s="7" t="s">
        <v>64</v>
      </c>
      <c r="E34" s="6">
        <v>12</v>
      </c>
      <c r="F34" s="6">
        <v>30</v>
      </c>
      <c r="G34" s="6">
        <v>24</v>
      </c>
      <c r="H34" s="6">
        <v>4.5</v>
      </c>
      <c r="I34" s="7">
        <v>22</v>
      </c>
      <c r="J34" s="6">
        <v>2.5</v>
      </c>
      <c r="K34" s="6">
        <v>253</v>
      </c>
    </row>
    <row r="35" spans="2:11" s="6" customFormat="1" ht="15.95" customHeight="1" x14ac:dyDescent="0.25">
      <c r="B35" s="6" t="s">
        <v>62</v>
      </c>
      <c r="C35" s="7" t="s">
        <v>63</v>
      </c>
      <c r="D35" s="7" t="s">
        <v>65</v>
      </c>
      <c r="E35" s="6">
        <v>17</v>
      </c>
      <c r="F35" s="6">
        <v>30</v>
      </c>
      <c r="G35" s="6">
        <v>23</v>
      </c>
      <c r="H35" s="6">
        <v>4.5</v>
      </c>
      <c r="I35" s="7">
        <v>22</v>
      </c>
      <c r="J35" s="6">
        <v>2.5</v>
      </c>
      <c r="K35" s="6">
        <v>223</v>
      </c>
    </row>
    <row r="36" spans="2:11" s="6" customFormat="1" ht="15.95" customHeight="1" x14ac:dyDescent="0.25">
      <c r="B36" s="6" t="s">
        <v>62</v>
      </c>
      <c r="C36" s="7" t="s">
        <v>66</v>
      </c>
      <c r="D36" s="7" t="s">
        <v>67</v>
      </c>
      <c r="E36" s="6">
        <v>8</v>
      </c>
      <c r="F36" s="6">
        <v>26</v>
      </c>
      <c r="G36" s="6">
        <v>38</v>
      </c>
      <c r="H36" s="6">
        <v>6</v>
      </c>
      <c r="I36" s="7">
        <v>22</v>
      </c>
      <c r="J36" s="6">
        <v>2.5</v>
      </c>
      <c r="K36" s="6">
        <v>617</v>
      </c>
    </row>
    <row r="37" spans="2:11" s="6" customFormat="1" ht="15.95" customHeight="1" x14ac:dyDescent="0.25">
      <c r="B37" s="6" t="s">
        <v>62</v>
      </c>
      <c r="C37" s="7" t="s">
        <v>66</v>
      </c>
      <c r="D37" s="7" t="s">
        <v>68</v>
      </c>
      <c r="E37" s="6">
        <v>10</v>
      </c>
      <c r="F37" s="6">
        <v>26</v>
      </c>
      <c r="G37" s="6">
        <v>38</v>
      </c>
      <c r="H37" s="6">
        <v>6</v>
      </c>
      <c r="I37" s="7">
        <v>22</v>
      </c>
      <c r="J37" s="6">
        <v>2.5</v>
      </c>
      <c r="K37" s="6">
        <v>364</v>
      </c>
    </row>
    <row r="38" spans="2:11" s="6" customFormat="1" ht="15.95" customHeight="1" x14ac:dyDescent="0.25">
      <c r="B38" s="6" t="s">
        <v>62</v>
      </c>
      <c r="C38" s="7" t="s">
        <v>69</v>
      </c>
      <c r="D38" s="7" t="s">
        <v>70</v>
      </c>
      <c r="E38" s="6">
        <v>10</v>
      </c>
      <c r="F38" s="6">
        <v>31</v>
      </c>
      <c r="G38" s="6">
        <v>30</v>
      </c>
      <c r="H38" s="6">
        <v>5</v>
      </c>
      <c r="I38" s="7">
        <v>22</v>
      </c>
      <c r="J38" s="6">
        <v>2.5</v>
      </c>
      <c r="K38" s="6">
        <v>414</v>
      </c>
    </row>
    <row r="39" spans="2:11" s="6" customFormat="1" ht="15.95" customHeight="1" x14ac:dyDescent="0.25">
      <c r="B39" s="6" t="s">
        <v>71</v>
      </c>
      <c r="C39" s="7" t="s">
        <v>72</v>
      </c>
      <c r="D39" s="7" t="s">
        <v>73</v>
      </c>
      <c r="E39" s="6">
        <v>95</v>
      </c>
      <c r="F39" s="6">
        <v>28</v>
      </c>
      <c r="G39" s="6">
        <v>30</v>
      </c>
      <c r="H39" s="6">
        <v>10</v>
      </c>
      <c r="I39" s="8">
        <v>7</v>
      </c>
      <c r="J39" s="6">
        <v>3.6</v>
      </c>
      <c r="K39" s="6">
        <v>2300</v>
      </c>
    </row>
    <row r="40" spans="2:11" s="6" customFormat="1" ht="15.95" customHeight="1" x14ac:dyDescent="0.25">
      <c r="B40" s="6" t="s">
        <v>71</v>
      </c>
      <c r="C40" s="7" t="s">
        <v>72</v>
      </c>
      <c r="D40" s="7" t="s">
        <v>74</v>
      </c>
      <c r="E40" s="6">
        <v>75</v>
      </c>
      <c r="F40" s="6">
        <v>24</v>
      </c>
      <c r="G40" s="6">
        <v>40</v>
      </c>
      <c r="H40" s="6">
        <v>10</v>
      </c>
      <c r="I40" s="8">
        <v>2</v>
      </c>
      <c r="J40" s="6">
        <v>3.6</v>
      </c>
      <c r="K40" s="6">
        <v>3750</v>
      </c>
    </row>
    <row r="41" spans="2:11" s="6" customFormat="1" ht="15.95" customHeight="1" x14ac:dyDescent="0.25">
      <c r="B41" s="6" t="s">
        <v>75</v>
      </c>
      <c r="C41" s="7" t="s">
        <v>76</v>
      </c>
      <c r="D41" s="7" t="s">
        <v>77</v>
      </c>
      <c r="E41" s="6">
        <v>37</v>
      </c>
      <c r="F41" s="6">
        <v>20</v>
      </c>
      <c r="G41" s="6">
        <v>50</v>
      </c>
      <c r="H41" s="6">
        <v>10</v>
      </c>
      <c r="I41" s="8" t="s">
        <v>5</v>
      </c>
      <c r="J41" s="6">
        <v>3.4</v>
      </c>
      <c r="K41" s="6">
        <v>700</v>
      </c>
    </row>
    <row r="42" spans="2:11" s="6" customFormat="1" ht="15.95" customHeight="1" x14ac:dyDescent="0.25">
      <c r="B42" s="6" t="s">
        <v>78</v>
      </c>
      <c r="C42" s="7" t="s">
        <v>79</v>
      </c>
      <c r="D42" s="7" t="s">
        <v>32</v>
      </c>
      <c r="E42" s="6">
        <v>25</v>
      </c>
      <c r="F42" s="6">
        <v>36</v>
      </c>
      <c r="G42" s="6">
        <v>6</v>
      </c>
      <c r="H42" s="6">
        <v>3</v>
      </c>
      <c r="I42" s="8">
        <v>12</v>
      </c>
      <c r="J42" s="6">
        <v>3.4</v>
      </c>
      <c r="K42" s="6">
        <v>2500</v>
      </c>
    </row>
    <row r="43" spans="2:11" s="6" customFormat="1" ht="15.95" customHeight="1" x14ac:dyDescent="0.25">
      <c r="B43" s="6" t="s">
        <v>80</v>
      </c>
      <c r="C43" s="7" t="s">
        <v>81</v>
      </c>
      <c r="D43" s="7" t="s">
        <v>82</v>
      </c>
      <c r="E43" s="6">
        <v>40</v>
      </c>
      <c r="F43" s="6">
        <v>29</v>
      </c>
      <c r="G43" s="6">
        <v>24</v>
      </c>
      <c r="H43" s="6">
        <v>6</v>
      </c>
      <c r="I43" s="8">
        <v>21</v>
      </c>
      <c r="J43" s="6">
        <v>3.4</v>
      </c>
      <c r="K43" s="6">
        <v>2000</v>
      </c>
    </row>
    <row r="44" spans="2:11" s="6" customFormat="1" ht="15.95" customHeight="1" x14ac:dyDescent="0.25">
      <c r="B44" s="6" t="s">
        <v>83</v>
      </c>
      <c r="C44" s="7" t="s">
        <v>84</v>
      </c>
      <c r="D44" s="7" t="s">
        <v>85</v>
      </c>
      <c r="E44" s="6">
        <v>6.5</v>
      </c>
      <c r="F44" s="6">
        <v>26</v>
      </c>
      <c r="G44" s="6">
        <v>46</v>
      </c>
      <c r="H44" s="6">
        <v>7</v>
      </c>
      <c r="I44" s="8" t="s">
        <v>86</v>
      </c>
      <c r="J44" s="6">
        <v>2.8</v>
      </c>
      <c r="K44" s="6">
        <v>151</v>
      </c>
    </row>
    <row r="45" spans="2:11" s="6" customFormat="1" ht="15.95" customHeight="1" x14ac:dyDescent="0.25">
      <c r="B45" s="6" t="s">
        <v>83</v>
      </c>
      <c r="C45" s="7" t="s">
        <v>87</v>
      </c>
      <c r="D45" s="7" t="s">
        <v>88</v>
      </c>
      <c r="E45" s="6">
        <v>8</v>
      </c>
      <c r="F45" s="6">
        <v>28</v>
      </c>
      <c r="G45" s="6">
        <v>35</v>
      </c>
      <c r="H45" s="6">
        <v>5.5</v>
      </c>
      <c r="I45" s="8" t="s">
        <v>86</v>
      </c>
      <c r="J45" s="6">
        <v>2.6</v>
      </c>
      <c r="K45" s="6">
        <v>480</v>
      </c>
    </row>
    <row r="46" spans="2:11" s="6" customFormat="1" ht="15.95" customHeight="1" x14ac:dyDescent="0.25">
      <c r="B46" s="6" t="s">
        <v>89</v>
      </c>
      <c r="C46" s="7" t="s">
        <v>90</v>
      </c>
      <c r="D46" s="7" t="s">
        <v>91</v>
      </c>
      <c r="E46" s="6">
        <v>52</v>
      </c>
      <c r="F46" s="6">
        <v>40</v>
      </c>
      <c r="G46" s="6">
        <v>10</v>
      </c>
      <c r="H46" s="6">
        <v>3</v>
      </c>
      <c r="I46" s="8" t="s">
        <v>92</v>
      </c>
      <c r="J46" s="6">
        <v>3</v>
      </c>
      <c r="K46" s="6">
        <v>4380</v>
      </c>
    </row>
    <row r="47" spans="2:11" s="6" customFormat="1" ht="15.95" customHeight="1" x14ac:dyDescent="0.25">
      <c r="B47" s="6" t="s">
        <v>89</v>
      </c>
      <c r="C47" s="7" t="s">
        <v>90</v>
      </c>
      <c r="D47" s="7" t="s">
        <v>93</v>
      </c>
      <c r="E47" s="6">
        <v>62</v>
      </c>
      <c r="F47" s="6">
        <v>42</v>
      </c>
      <c r="G47" s="6">
        <v>10</v>
      </c>
      <c r="H47" s="6">
        <v>3</v>
      </c>
      <c r="I47" s="8" t="s">
        <v>92</v>
      </c>
      <c r="J47" s="6">
        <v>3</v>
      </c>
      <c r="K47" s="6">
        <v>4080</v>
      </c>
    </row>
    <row r="48" spans="2:11" s="6" customFormat="1" ht="15.95" customHeight="1" x14ac:dyDescent="0.25">
      <c r="B48" s="6" t="s">
        <v>89</v>
      </c>
      <c r="C48" s="7" t="s">
        <v>90</v>
      </c>
      <c r="D48" s="7" t="s">
        <v>94</v>
      </c>
      <c r="E48" s="6">
        <v>56</v>
      </c>
      <c r="F48" s="6">
        <v>42</v>
      </c>
      <c r="G48" s="6">
        <v>9</v>
      </c>
      <c r="H48" s="6">
        <v>3</v>
      </c>
      <c r="I48" s="8" t="s">
        <v>92</v>
      </c>
      <c r="J48" s="6">
        <v>3</v>
      </c>
      <c r="K48" s="6">
        <v>9180</v>
      </c>
    </row>
    <row r="49" spans="2:11" s="6" customFormat="1" ht="15.95" customHeight="1" x14ac:dyDescent="0.25">
      <c r="B49" s="6" t="s">
        <v>95</v>
      </c>
      <c r="C49" s="7" t="s">
        <v>96</v>
      </c>
      <c r="D49" s="7" t="s">
        <v>97</v>
      </c>
      <c r="E49" s="6">
        <v>48</v>
      </c>
      <c r="F49" s="6">
        <v>37</v>
      </c>
      <c r="G49" s="6">
        <v>8</v>
      </c>
      <c r="H49" s="6">
        <v>3</v>
      </c>
      <c r="I49" s="7">
        <v>35</v>
      </c>
      <c r="J49" s="6">
        <v>2.5</v>
      </c>
      <c r="K49" s="6">
        <v>22600</v>
      </c>
    </row>
    <row r="52" spans="2:11" ht="14.45" customHeight="1" x14ac:dyDescent="0.25">
      <c r="B52" t="s">
        <v>98</v>
      </c>
      <c r="I52" s="11"/>
      <c r="J52" s="11"/>
      <c r="K52" s="11"/>
    </row>
    <row r="53" spans="2:11" ht="14.45" customHeight="1" x14ac:dyDescent="0.25">
      <c r="B53" t="s">
        <v>99</v>
      </c>
      <c r="I53" s="11"/>
      <c r="J53" s="11"/>
      <c r="K53" s="11"/>
    </row>
    <row r="54" spans="2:11" x14ac:dyDescent="0.25">
      <c r="H54" s="1"/>
      <c r="I54" s="11"/>
      <c r="J54" s="11"/>
      <c r="K54" s="11"/>
    </row>
    <row r="55" spans="2:11" x14ac:dyDescent="0.25">
      <c r="H55" s="2"/>
      <c r="I55" s="9"/>
      <c r="J55" s="9"/>
      <c r="K55" s="9"/>
    </row>
    <row r="56" spans="2:11" x14ac:dyDescent="0.25">
      <c r="B56" s="30" t="s">
        <v>100</v>
      </c>
      <c r="C56" s="30"/>
      <c r="D56" s="30"/>
      <c r="E56" s="30"/>
      <c r="H56" s="2"/>
      <c r="I56" s="9"/>
      <c r="J56" s="9"/>
      <c r="K56" s="9"/>
    </row>
    <row r="57" spans="2:11" x14ac:dyDescent="0.25">
      <c r="B57" s="30"/>
      <c r="C57" s="30"/>
      <c r="D57" s="30"/>
      <c r="E57" s="30"/>
    </row>
    <row r="58" spans="2:11" x14ac:dyDescent="0.25">
      <c r="B58" s="30"/>
      <c r="C58" s="30"/>
      <c r="D58" s="30"/>
      <c r="E58" s="30"/>
    </row>
  </sheetData>
  <mergeCells count="2">
    <mergeCell ref="B2:K2"/>
    <mergeCell ref="B56:E58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53451-D15E-4E48-A1C7-F1889B6C2BF5}">
  <dimension ref="A2:M58"/>
  <sheetViews>
    <sheetView workbookViewId="0">
      <selection activeCell="B2" sqref="B2:M2"/>
    </sheetView>
  </sheetViews>
  <sheetFormatPr defaultRowHeight="15" x14ac:dyDescent="0.25"/>
  <cols>
    <col min="2" max="2" width="21.7109375" customWidth="1"/>
    <col min="3" max="3" width="10.140625" bestFit="1" customWidth="1"/>
    <col min="4" max="4" width="17.7109375" bestFit="1" customWidth="1"/>
    <col min="5" max="5" width="12.42578125" bestFit="1" customWidth="1"/>
    <col min="6" max="6" width="17.140625" bestFit="1" customWidth="1"/>
    <col min="7" max="7" width="14.42578125" bestFit="1" customWidth="1"/>
    <col min="8" max="8" width="14.5703125" bestFit="1" customWidth="1"/>
    <col min="9" max="9" width="14" bestFit="1" customWidth="1"/>
    <col min="10" max="10" width="18.85546875" bestFit="1" customWidth="1"/>
    <col min="11" max="11" width="19.7109375" bestFit="1" customWidth="1"/>
    <col min="12" max="12" width="22.28515625" bestFit="1" customWidth="1"/>
    <col min="13" max="13" width="14.85546875" bestFit="1" customWidth="1"/>
  </cols>
  <sheetData>
    <row r="2" spans="1:13" ht="18.75" x14ac:dyDescent="0.25">
      <c r="B2" s="31" t="s">
        <v>127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60" x14ac:dyDescent="0.25">
      <c r="A3" s="3"/>
      <c r="B3" s="4" t="s">
        <v>0</v>
      </c>
      <c r="C3" s="4" t="s">
        <v>1</v>
      </c>
      <c r="D3" s="5" t="s">
        <v>111</v>
      </c>
      <c r="E3" s="5" t="s">
        <v>112</v>
      </c>
      <c r="F3" s="5" t="s">
        <v>113</v>
      </c>
      <c r="G3" s="5" t="s">
        <v>114</v>
      </c>
      <c r="H3" s="5" t="s">
        <v>115</v>
      </c>
      <c r="I3" s="5" t="s">
        <v>116</v>
      </c>
      <c r="J3" s="5" t="s">
        <v>117</v>
      </c>
      <c r="K3" s="5" t="s">
        <v>118</v>
      </c>
      <c r="L3" s="5" t="s">
        <v>119</v>
      </c>
      <c r="M3" s="5" t="s">
        <v>120</v>
      </c>
    </row>
    <row r="4" spans="1:13" x14ac:dyDescent="0.25">
      <c r="A4" s="6"/>
      <c r="B4" s="6" t="s">
        <v>83</v>
      </c>
      <c r="C4" s="7" t="s">
        <v>84</v>
      </c>
      <c r="D4" s="7" t="s">
        <v>85</v>
      </c>
      <c r="E4" s="6">
        <v>6.5</v>
      </c>
      <c r="F4" s="6">
        <v>26</v>
      </c>
      <c r="G4" s="6">
        <v>46</v>
      </c>
      <c r="H4" s="6">
        <v>7</v>
      </c>
      <c r="I4" s="8" t="s">
        <v>86</v>
      </c>
      <c r="J4" s="6">
        <v>2.8</v>
      </c>
      <c r="K4" s="6">
        <v>151</v>
      </c>
      <c r="L4" s="6">
        <f>Table13[[#This Row],[10m* wind 
speed   
(km/h)]]*100</f>
        <v>650</v>
      </c>
      <c r="M4" s="6">
        <f>ROUND(2.518 * Table13[[#This Row],[10m* wind 
speed   
(km/h)]]*1000/(60-Table13[[#This Row],[Temperature
(°C)]]+Table13[[#This Row],[Relative 
humidity
(%)]]),0)</f>
        <v>205</v>
      </c>
    </row>
    <row r="5" spans="1:13" x14ac:dyDescent="0.25">
      <c r="A5" s="6"/>
      <c r="B5" s="6"/>
      <c r="C5" s="7" t="s">
        <v>66</v>
      </c>
      <c r="D5" s="7" t="s">
        <v>67</v>
      </c>
      <c r="E5" s="6">
        <v>8</v>
      </c>
      <c r="F5" s="6">
        <v>26</v>
      </c>
      <c r="G5" s="6">
        <v>38</v>
      </c>
      <c r="H5" s="6">
        <v>6</v>
      </c>
      <c r="I5" s="7">
        <v>22</v>
      </c>
      <c r="J5" s="6">
        <v>2.5</v>
      </c>
      <c r="K5" s="6">
        <v>617</v>
      </c>
      <c r="L5" s="6">
        <f>Table13[[#This Row],[10m* wind 
speed   
(km/h)]]*100</f>
        <v>800</v>
      </c>
      <c r="M5" s="6">
        <f>ROUND(2.518 * Table13[[#This Row],[10m* wind 
speed   
(km/h)]]*1000/(60-Table13[[#This Row],[Temperature
(°C)]]+Table13[[#This Row],[Relative 
humidity
(%)]]),0)</f>
        <v>280</v>
      </c>
    </row>
    <row r="6" spans="1:13" x14ac:dyDescent="0.25">
      <c r="A6" s="6"/>
      <c r="B6" s="6"/>
      <c r="C6" s="7" t="s">
        <v>87</v>
      </c>
      <c r="D6" s="7" t="s">
        <v>88</v>
      </c>
      <c r="E6" s="6">
        <v>8</v>
      </c>
      <c r="F6" s="6">
        <v>28</v>
      </c>
      <c r="G6" s="6">
        <v>35</v>
      </c>
      <c r="H6" s="6">
        <v>5.5</v>
      </c>
      <c r="I6" s="8" t="s">
        <v>86</v>
      </c>
      <c r="J6" s="6">
        <v>2.6</v>
      </c>
      <c r="K6" s="6">
        <v>480</v>
      </c>
      <c r="L6" s="6">
        <f>Table13[[#This Row],[10m* wind 
speed   
(km/h)]]*100</f>
        <v>800</v>
      </c>
      <c r="M6" s="6">
        <f>ROUND(2.518 * Table13[[#This Row],[10m* wind 
speed   
(km/h)]]*1000/(60-Table13[[#This Row],[Temperature
(°C)]]+Table13[[#This Row],[Relative 
humidity
(%)]]),0)</f>
        <v>301</v>
      </c>
    </row>
    <row r="7" spans="1:13" x14ac:dyDescent="0.25">
      <c r="A7" s="6"/>
      <c r="B7" s="6"/>
      <c r="C7" s="7" t="s">
        <v>18</v>
      </c>
      <c r="D7" s="7" t="s">
        <v>19</v>
      </c>
      <c r="E7" s="6">
        <v>13</v>
      </c>
      <c r="F7" s="6">
        <v>25</v>
      </c>
      <c r="G7" s="6">
        <v>60</v>
      </c>
      <c r="H7" s="6">
        <v>9</v>
      </c>
      <c r="I7" s="7">
        <v>7</v>
      </c>
      <c r="J7" s="6">
        <v>3</v>
      </c>
      <c r="K7" s="6">
        <v>195</v>
      </c>
      <c r="L7" s="6">
        <f>Table13[[#This Row],[10m* wind 
speed   
(km/h)]]*100</f>
        <v>1300</v>
      </c>
      <c r="M7" s="6">
        <f>ROUND(2.518 * Table13[[#This Row],[10m* wind 
speed   
(km/h)]]*1000/(60-Table13[[#This Row],[Temperature
(°C)]]+Table13[[#This Row],[Relative 
humidity
(%)]]),0)</f>
        <v>345</v>
      </c>
    </row>
    <row r="8" spans="1:13" x14ac:dyDescent="0.25">
      <c r="A8" s="6"/>
      <c r="B8" s="6"/>
      <c r="C8" s="7" t="s">
        <v>18</v>
      </c>
      <c r="D8" s="7" t="s">
        <v>20</v>
      </c>
      <c r="E8" s="6">
        <v>13</v>
      </c>
      <c r="F8" s="6">
        <v>25</v>
      </c>
      <c r="G8" s="6">
        <v>60</v>
      </c>
      <c r="H8" s="6">
        <v>9</v>
      </c>
      <c r="I8" s="7">
        <v>7</v>
      </c>
      <c r="J8" s="6">
        <v>3</v>
      </c>
      <c r="K8" s="6">
        <v>300</v>
      </c>
      <c r="L8" s="6">
        <f>Table13[[#This Row],[10m* wind 
speed   
(km/h)]]*100</f>
        <v>1300</v>
      </c>
      <c r="M8" s="6">
        <f>ROUND(2.518 * Table13[[#This Row],[10m* wind 
speed   
(km/h)]]*1000/(60-Table13[[#This Row],[Temperature
(°C)]]+Table13[[#This Row],[Relative 
humidity
(%)]]),0)</f>
        <v>345</v>
      </c>
    </row>
    <row r="9" spans="1:13" x14ac:dyDescent="0.25">
      <c r="A9" s="6"/>
      <c r="B9" s="6"/>
      <c r="C9" s="7" t="s">
        <v>66</v>
      </c>
      <c r="D9" s="7" t="s">
        <v>68</v>
      </c>
      <c r="E9" s="6">
        <v>10</v>
      </c>
      <c r="F9" s="6">
        <v>26</v>
      </c>
      <c r="G9" s="6">
        <v>38</v>
      </c>
      <c r="H9" s="6">
        <v>6</v>
      </c>
      <c r="I9" s="7">
        <v>22</v>
      </c>
      <c r="J9" s="6">
        <v>2.5</v>
      </c>
      <c r="K9" s="6">
        <v>364</v>
      </c>
      <c r="L9" s="6">
        <f>Table13[[#This Row],[10m* wind 
speed   
(km/h)]]*100</f>
        <v>1000</v>
      </c>
      <c r="M9" s="6">
        <f>ROUND(2.518 * Table13[[#This Row],[10m* wind 
speed   
(km/h)]]*1000/(60-Table13[[#This Row],[Temperature
(°C)]]+Table13[[#This Row],[Relative 
humidity
(%)]]),0)</f>
        <v>350</v>
      </c>
    </row>
    <row r="10" spans="1:13" x14ac:dyDescent="0.25">
      <c r="A10" s="6"/>
      <c r="B10" s="6"/>
      <c r="C10" s="7" t="s">
        <v>69</v>
      </c>
      <c r="D10" s="7" t="s">
        <v>70</v>
      </c>
      <c r="E10" s="6">
        <v>10</v>
      </c>
      <c r="F10" s="6">
        <v>31</v>
      </c>
      <c r="G10" s="6">
        <v>30</v>
      </c>
      <c r="H10" s="6">
        <v>5</v>
      </c>
      <c r="I10" s="7">
        <v>22</v>
      </c>
      <c r="J10" s="6">
        <v>2.5</v>
      </c>
      <c r="K10" s="6">
        <v>414</v>
      </c>
      <c r="L10" s="6">
        <f>Table13[[#This Row],[10m* wind 
speed   
(km/h)]]*100</f>
        <v>1000</v>
      </c>
      <c r="M10" s="6">
        <f>ROUND(2.518 * Table13[[#This Row],[10m* wind 
speed   
(km/h)]]*1000/(60-Table13[[#This Row],[Temperature
(°C)]]+Table13[[#This Row],[Relative 
humidity
(%)]]),0)</f>
        <v>427</v>
      </c>
    </row>
    <row r="11" spans="1:13" x14ac:dyDescent="0.25">
      <c r="A11" s="6"/>
      <c r="B11" s="6"/>
      <c r="C11" s="7" t="s">
        <v>15</v>
      </c>
      <c r="D11" s="7" t="s">
        <v>16</v>
      </c>
      <c r="E11" s="6">
        <v>16</v>
      </c>
      <c r="F11" s="6">
        <v>23</v>
      </c>
      <c r="G11" s="6">
        <v>50</v>
      </c>
      <c r="H11" s="6">
        <v>8</v>
      </c>
      <c r="I11" s="7">
        <v>7</v>
      </c>
      <c r="J11" s="6">
        <v>3</v>
      </c>
      <c r="K11" s="6">
        <v>405</v>
      </c>
      <c r="L11" s="6">
        <f>Table13[[#This Row],[10m* wind 
speed   
(km/h)]]*100</f>
        <v>1600</v>
      </c>
      <c r="M11" s="6">
        <f>ROUND(2.518 * Table13[[#This Row],[10m* wind 
speed   
(km/h)]]*1000/(60-Table13[[#This Row],[Temperature
(°C)]]+Table13[[#This Row],[Relative 
humidity
(%)]]),0)</f>
        <v>463</v>
      </c>
    </row>
    <row r="12" spans="1:13" x14ac:dyDescent="0.25">
      <c r="A12" s="6"/>
      <c r="B12" s="6"/>
      <c r="C12" s="7" t="s">
        <v>15</v>
      </c>
      <c r="D12" s="7" t="s">
        <v>17</v>
      </c>
      <c r="E12" s="6">
        <v>16</v>
      </c>
      <c r="F12" s="6">
        <v>23</v>
      </c>
      <c r="G12" s="6">
        <v>50</v>
      </c>
      <c r="H12" s="6">
        <v>8</v>
      </c>
      <c r="I12" s="7">
        <v>7</v>
      </c>
      <c r="J12" s="6">
        <v>3</v>
      </c>
      <c r="K12" s="6">
        <v>480</v>
      </c>
      <c r="L12" s="6">
        <f>Table13[[#This Row],[10m* wind 
speed   
(km/h)]]*100</f>
        <v>1600</v>
      </c>
      <c r="M12" s="6">
        <f>ROUND(2.518 * Table13[[#This Row],[10m* wind 
speed   
(km/h)]]*1000/(60-Table13[[#This Row],[Temperature
(°C)]]+Table13[[#This Row],[Relative 
humidity
(%)]]),0)</f>
        <v>463</v>
      </c>
    </row>
    <row r="13" spans="1:13" x14ac:dyDescent="0.25">
      <c r="A13" s="6"/>
      <c r="B13" s="6" t="s">
        <v>12</v>
      </c>
      <c r="C13" s="7" t="s">
        <v>13</v>
      </c>
      <c r="D13" s="7" t="s">
        <v>14</v>
      </c>
      <c r="E13" s="6">
        <v>18</v>
      </c>
      <c r="F13" s="6">
        <v>19</v>
      </c>
      <c r="G13" s="6">
        <v>48</v>
      </c>
      <c r="H13" s="6">
        <v>8.5</v>
      </c>
      <c r="I13" s="7">
        <v>7</v>
      </c>
      <c r="J13" s="6">
        <v>3</v>
      </c>
      <c r="K13" s="6">
        <v>503</v>
      </c>
      <c r="L13" s="6">
        <f>Table13[[#This Row],[10m* wind 
speed   
(km/h)]]*100</f>
        <v>1800</v>
      </c>
      <c r="M13" s="6">
        <f>ROUND(2.518 * Table13[[#This Row],[10m* wind 
speed   
(km/h)]]*1000/(60-Table13[[#This Row],[Temperature
(°C)]]+Table13[[#This Row],[Relative 
humidity
(%)]]),0)</f>
        <v>509</v>
      </c>
    </row>
    <row r="14" spans="1:13" x14ac:dyDescent="0.25">
      <c r="A14" s="6"/>
      <c r="B14" s="6" t="s">
        <v>62</v>
      </c>
      <c r="C14" s="7" t="s">
        <v>63</v>
      </c>
      <c r="D14" s="7" t="s">
        <v>64</v>
      </c>
      <c r="E14" s="6">
        <v>12</v>
      </c>
      <c r="F14" s="6">
        <v>30</v>
      </c>
      <c r="G14" s="6">
        <v>24</v>
      </c>
      <c r="H14" s="6">
        <v>4.5</v>
      </c>
      <c r="I14" s="7">
        <v>22</v>
      </c>
      <c r="J14" s="6">
        <v>2.5</v>
      </c>
      <c r="K14" s="6">
        <v>253</v>
      </c>
      <c r="L14" s="6">
        <f>Table13[[#This Row],[10m* wind 
speed   
(km/h)]]*100</f>
        <v>1200</v>
      </c>
      <c r="M14" s="6">
        <f>ROUND(2.518 * Table13[[#This Row],[10m* wind 
speed   
(km/h)]]*1000/(60-Table13[[#This Row],[Temperature
(°C)]]+Table13[[#This Row],[Relative 
humidity
(%)]]),0)</f>
        <v>560</v>
      </c>
    </row>
    <row r="15" spans="1:13" x14ac:dyDescent="0.25">
      <c r="A15" s="6"/>
      <c r="B15" s="6"/>
      <c r="C15" s="7" t="s">
        <v>24</v>
      </c>
      <c r="D15" s="7" t="s">
        <v>25</v>
      </c>
      <c r="E15" s="6">
        <v>11</v>
      </c>
      <c r="F15" s="6">
        <v>33</v>
      </c>
      <c r="G15" s="6">
        <v>20</v>
      </c>
      <c r="H15" s="6">
        <v>4</v>
      </c>
      <c r="I15" s="7">
        <v>7</v>
      </c>
      <c r="J15" s="6">
        <v>3</v>
      </c>
      <c r="K15" s="6">
        <v>385</v>
      </c>
      <c r="L15" s="6">
        <f>Table13[[#This Row],[10m* wind 
speed   
(km/h)]]*100</f>
        <v>1100</v>
      </c>
      <c r="M15" s="6">
        <f>ROUND(2.518 * Table13[[#This Row],[10m* wind 
speed   
(km/h)]]*1000/(60-Table13[[#This Row],[Temperature
(°C)]]+Table13[[#This Row],[Relative 
humidity
(%)]]),0)</f>
        <v>589</v>
      </c>
    </row>
    <row r="16" spans="1:13" x14ac:dyDescent="0.25">
      <c r="A16" s="6"/>
      <c r="B16" s="6"/>
      <c r="C16" s="7" t="s">
        <v>24</v>
      </c>
      <c r="D16" s="7" t="s">
        <v>26</v>
      </c>
      <c r="E16" s="6">
        <v>11</v>
      </c>
      <c r="F16" s="6">
        <v>33</v>
      </c>
      <c r="G16" s="6">
        <v>20</v>
      </c>
      <c r="H16" s="6">
        <v>4</v>
      </c>
      <c r="I16" s="7">
        <v>7</v>
      </c>
      <c r="J16" s="6">
        <v>3</v>
      </c>
      <c r="K16" s="6">
        <v>690</v>
      </c>
      <c r="L16" s="6">
        <f>Table13[[#This Row],[10m* wind 
speed   
(km/h)]]*100</f>
        <v>1100</v>
      </c>
      <c r="M16" s="6">
        <f>ROUND(2.518 * Table13[[#This Row],[10m* wind 
speed   
(km/h)]]*1000/(60-Table13[[#This Row],[Temperature
(°C)]]+Table13[[#This Row],[Relative 
humidity
(%)]]),0)</f>
        <v>589</v>
      </c>
    </row>
    <row r="17" spans="1:13" x14ac:dyDescent="0.25">
      <c r="A17" s="6"/>
      <c r="B17" s="6" t="s">
        <v>30</v>
      </c>
      <c r="C17" s="7" t="s">
        <v>31</v>
      </c>
      <c r="D17" s="7" t="s">
        <v>32</v>
      </c>
      <c r="E17" s="6">
        <v>10</v>
      </c>
      <c r="F17" s="6">
        <v>35</v>
      </c>
      <c r="G17" s="6">
        <v>16</v>
      </c>
      <c r="H17" s="6">
        <v>3.5</v>
      </c>
      <c r="I17" s="7">
        <v>9</v>
      </c>
      <c r="J17" s="6">
        <v>3.2</v>
      </c>
      <c r="K17" s="6">
        <v>625</v>
      </c>
      <c r="L17" s="6">
        <f>Table13[[#This Row],[10m* wind 
speed   
(km/h)]]*100</f>
        <v>1000</v>
      </c>
      <c r="M17" s="6">
        <f>ROUND(2.518 * Table13[[#This Row],[10m* wind 
speed   
(km/h)]]*1000/(60-Table13[[#This Row],[Temperature
(°C)]]+Table13[[#This Row],[Relative 
humidity
(%)]]),0)</f>
        <v>614</v>
      </c>
    </row>
    <row r="18" spans="1:13" x14ac:dyDescent="0.25">
      <c r="A18" s="6"/>
      <c r="B18" s="6"/>
      <c r="C18" s="7" t="s">
        <v>21</v>
      </c>
      <c r="D18" s="7" t="s">
        <v>22</v>
      </c>
      <c r="E18" s="6">
        <v>19</v>
      </c>
      <c r="F18" s="6">
        <v>26</v>
      </c>
      <c r="G18" s="6">
        <v>31</v>
      </c>
      <c r="H18" s="6">
        <v>5.5</v>
      </c>
      <c r="I18" s="7">
        <v>7</v>
      </c>
      <c r="J18" s="6">
        <v>3</v>
      </c>
      <c r="K18" s="6">
        <v>760</v>
      </c>
      <c r="L18" s="6">
        <f>Table13[[#This Row],[10m* wind 
speed   
(km/h)]]*100</f>
        <v>1900</v>
      </c>
      <c r="M18" s="6">
        <f>ROUND(2.518 * Table13[[#This Row],[10m* wind 
speed   
(km/h)]]*1000/(60-Table13[[#This Row],[Temperature
(°C)]]+Table13[[#This Row],[Relative 
humidity
(%)]]),0)</f>
        <v>736</v>
      </c>
    </row>
    <row r="19" spans="1:13" x14ac:dyDescent="0.25">
      <c r="A19" s="6"/>
      <c r="B19" s="6"/>
      <c r="C19" s="7" t="s">
        <v>21</v>
      </c>
      <c r="D19" s="7" t="s">
        <v>23</v>
      </c>
      <c r="E19" s="6">
        <v>19</v>
      </c>
      <c r="F19" s="6">
        <v>26</v>
      </c>
      <c r="G19" s="6">
        <v>31</v>
      </c>
      <c r="H19" s="6">
        <v>5.5</v>
      </c>
      <c r="I19" s="7">
        <v>7</v>
      </c>
      <c r="J19" s="6">
        <v>3</v>
      </c>
      <c r="K19" s="6">
        <v>960</v>
      </c>
      <c r="L19" s="6">
        <f>Table13[[#This Row],[10m* wind 
speed   
(km/h)]]*100</f>
        <v>1900</v>
      </c>
      <c r="M19" s="6">
        <f>ROUND(2.518 * Table13[[#This Row],[10m* wind 
speed   
(km/h)]]*1000/(60-Table13[[#This Row],[Temperature
(°C)]]+Table13[[#This Row],[Relative 
humidity
(%)]]),0)</f>
        <v>736</v>
      </c>
    </row>
    <row r="20" spans="1:13" x14ac:dyDescent="0.25">
      <c r="A20" s="6"/>
      <c r="B20" s="6"/>
      <c r="C20" s="7" t="s">
        <v>49</v>
      </c>
      <c r="D20" s="7" t="s">
        <v>50</v>
      </c>
      <c r="E20" s="6">
        <v>28</v>
      </c>
      <c r="F20" s="6">
        <v>17</v>
      </c>
      <c r="G20" s="6">
        <v>52</v>
      </c>
      <c r="H20" s="6">
        <v>9</v>
      </c>
      <c r="I20" s="7">
        <v>11</v>
      </c>
      <c r="J20" s="6">
        <v>3.3</v>
      </c>
      <c r="K20" s="6">
        <v>860</v>
      </c>
      <c r="L20" s="6">
        <f>Table13[[#This Row],[10m* wind 
speed   
(km/h)]]*100</f>
        <v>2800</v>
      </c>
      <c r="M20" s="6">
        <f>ROUND(2.518 * Table13[[#This Row],[10m* wind 
speed   
(km/h)]]*1000/(60-Table13[[#This Row],[Temperature
(°C)]]+Table13[[#This Row],[Relative 
humidity
(%)]]),0)</f>
        <v>742</v>
      </c>
    </row>
    <row r="21" spans="1:13" x14ac:dyDescent="0.25">
      <c r="A21" s="6"/>
      <c r="B21" s="6"/>
      <c r="C21" s="7" t="s">
        <v>63</v>
      </c>
      <c r="D21" s="7" t="s">
        <v>65</v>
      </c>
      <c r="E21" s="6">
        <v>17</v>
      </c>
      <c r="F21" s="6">
        <v>30</v>
      </c>
      <c r="G21" s="6">
        <v>23</v>
      </c>
      <c r="H21" s="6">
        <v>4.5</v>
      </c>
      <c r="I21" s="7">
        <v>22</v>
      </c>
      <c r="J21" s="6">
        <v>2.5</v>
      </c>
      <c r="K21" s="6">
        <v>223</v>
      </c>
      <c r="L21" s="6">
        <f>Table13[[#This Row],[10m* wind 
speed   
(km/h)]]*100</f>
        <v>1700</v>
      </c>
      <c r="M21" s="6">
        <f>ROUND(2.518 * Table13[[#This Row],[10m* wind 
speed   
(km/h)]]*1000/(60-Table13[[#This Row],[Temperature
(°C)]]+Table13[[#This Row],[Relative 
humidity
(%)]]),0)</f>
        <v>808</v>
      </c>
    </row>
    <row r="22" spans="1:13" x14ac:dyDescent="0.25">
      <c r="A22" s="6"/>
      <c r="B22" s="6"/>
      <c r="C22" s="7" t="s">
        <v>49</v>
      </c>
      <c r="D22" s="7" t="s">
        <v>51</v>
      </c>
      <c r="E22" s="6">
        <v>28</v>
      </c>
      <c r="F22" s="6">
        <v>20</v>
      </c>
      <c r="G22" s="6">
        <v>40</v>
      </c>
      <c r="H22" s="6">
        <v>8</v>
      </c>
      <c r="I22" s="7">
        <v>9</v>
      </c>
      <c r="J22" s="6">
        <v>3.2</v>
      </c>
      <c r="K22" s="6">
        <v>750</v>
      </c>
      <c r="L22" s="6">
        <f>Table13[[#This Row],[10m* wind 
speed   
(km/h)]]*100</f>
        <v>2800</v>
      </c>
      <c r="M22" s="6">
        <f>ROUND(2.518 * Table13[[#This Row],[10m* wind 
speed   
(km/h)]]*1000/(60-Table13[[#This Row],[Temperature
(°C)]]+Table13[[#This Row],[Relative 
humidity
(%)]]),0)</f>
        <v>881</v>
      </c>
    </row>
    <row r="23" spans="1:13" x14ac:dyDescent="0.25">
      <c r="A23" s="6"/>
      <c r="B23" s="6" t="s">
        <v>6</v>
      </c>
      <c r="C23" s="7" t="s">
        <v>7</v>
      </c>
      <c r="D23" s="7" t="s">
        <v>8</v>
      </c>
      <c r="E23" s="6">
        <v>20</v>
      </c>
      <c r="F23" s="6">
        <v>34</v>
      </c>
      <c r="G23" s="6">
        <v>24</v>
      </c>
      <c r="H23" s="6">
        <v>4</v>
      </c>
      <c r="I23" s="7">
        <v>15</v>
      </c>
      <c r="J23" s="6">
        <v>3.5</v>
      </c>
      <c r="K23" s="6">
        <v>1000</v>
      </c>
      <c r="L23" s="6">
        <f>Table13[[#This Row],[10m* wind 
speed   
(km/h)]]*100</f>
        <v>2000</v>
      </c>
      <c r="M23" s="6">
        <f>ROUND(2.518 * Table13[[#This Row],[10m* wind 
speed   
(km/h)]]*1000/(60-Table13[[#This Row],[Temperature
(°C)]]+Table13[[#This Row],[Relative 
humidity
(%)]]),0)</f>
        <v>1007</v>
      </c>
    </row>
    <row r="24" spans="1:13" x14ac:dyDescent="0.25">
      <c r="A24" s="6"/>
      <c r="B24" s="6" t="s">
        <v>42</v>
      </c>
      <c r="C24" s="7" t="s">
        <v>43</v>
      </c>
      <c r="D24" s="7" t="s">
        <v>44</v>
      </c>
      <c r="E24" s="6">
        <v>32</v>
      </c>
      <c r="F24" s="6">
        <v>20</v>
      </c>
      <c r="G24" s="6">
        <v>38</v>
      </c>
      <c r="H24" s="6">
        <v>5.5</v>
      </c>
      <c r="I24" s="7">
        <v>16</v>
      </c>
      <c r="J24" s="6">
        <v>3.4</v>
      </c>
      <c r="K24" s="6">
        <v>900</v>
      </c>
      <c r="L24" s="6">
        <f>Table13[[#This Row],[10m* wind 
speed   
(km/h)]]*100</f>
        <v>3200</v>
      </c>
      <c r="M24" s="6">
        <f>ROUND(2.518 * Table13[[#This Row],[10m* wind 
speed   
(km/h)]]*1000/(60-Table13[[#This Row],[Temperature
(°C)]]+Table13[[#This Row],[Relative 
humidity
(%)]]),0)</f>
        <v>1033</v>
      </c>
    </row>
    <row r="25" spans="1:13" x14ac:dyDescent="0.25">
      <c r="A25" s="6"/>
      <c r="B25" s="6" t="s">
        <v>75</v>
      </c>
      <c r="C25" s="7" t="s">
        <v>76</v>
      </c>
      <c r="D25" s="7" t="s">
        <v>77</v>
      </c>
      <c r="E25" s="6">
        <v>37</v>
      </c>
      <c r="F25" s="6">
        <v>20</v>
      </c>
      <c r="G25" s="6">
        <v>50</v>
      </c>
      <c r="H25" s="6">
        <v>10</v>
      </c>
      <c r="I25" s="8" t="s">
        <v>5</v>
      </c>
      <c r="J25" s="6">
        <v>3.4</v>
      </c>
      <c r="K25" s="6">
        <v>700</v>
      </c>
      <c r="L25" s="6">
        <f>Table13[[#This Row],[10m* wind 
speed   
(km/h)]]*100</f>
        <v>3700</v>
      </c>
      <c r="M25" s="6">
        <f>ROUND(2.518 * Table13[[#This Row],[10m* wind 
speed   
(km/h)]]*1000/(60-Table13[[#This Row],[Temperature
(°C)]]+Table13[[#This Row],[Relative 
humidity
(%)]]),0)</f>
        <v>1035</v>
      </c>
    </row>
    <row r="26" spans="1:13" x14ac:dyDescent="0.25">
      <c r="A26" s="6"/>
      <c r="B26" s="6"/>
      <c r="C26" s="7" t="s">
        <v>45</v>
      </c>
      <c r="D26" s="7" t="s">
        <v>48</v>
      </c>
      <c r="E26" s="6">
        <v>21</v>
      </c>
      <c r="F26" s="6">
        <v>30</v>
      </c>
      <c r="G26" s="6">
        <v>20</v>
      </c>
      <c r="H26" s="6">
        <v>4</v>
      </c>
      <c r="I26" s="7">
        <v>8</v>
      </c>
      <c r="J26" s="6">
        <v>3.1</v>
      </c>
      <c r="K26" s="6">
        <v>1050</v>
      </c>
      <c r="L26" s="6">
        <f>Table13[[#This Row],[10m* wind 
speed   
(km/h)]]*100</f>
        <v>2100</v>
      </c>
      <c r="M26" s="6">
        <f>ROUND(2.518 * Table13[[#This Row],[10m* wind 
speed   
(km/h)]]*1000/(60-Table13[[#This Row],[Temperature
(°C)]]+Table13[[#This Row],[Relative 
humidity
(%)]]),0)</f>
        <v>1058</v>
      </c>
    </row>
    <row r="27" spans="1:13" x14ac:dyDescent="0.25">
      <c r="A27" s="6"/>
      <c r="B27" s="6"/>
      <c r="C27" s="7" t="s">
        <v>45</v>
      </c>
      <c r="D27" s="7" t="s">
        <v>47</v>
      </c>
      <c r="E27" s="6">
        <v>21</v>
      </c>
      <c r="F27" s="6">
        <v>30</v>
      </c>
      <c r="G27" s="6">
        <v>20</v>
      </c>
      <c r="H27" s="6">
        <v>4</v>
      </c>
      <c r="I27" s="7">
        <v>18</v>
      </c>
      <c r="J27" s="6">
        <v>3.5</v>
      </c>
      <c r="K27" s="6">
        <v>2000</v>
      </c>
      <c r="L27" s="6">
        <f>Table13[[#This Row],[10m* wind 
speed   
(km/h)]]*100</f>
        <v>2100</v>
      </c>
      <c r="M27" s="6">
        <f>ROUND(2.518 * Table13[[#This Row],[10m* wind 
speed   
(km/h)]]*1000/(60-Table13[[#This Row],[Temperature
(°C)]]+Table13[[#This Row],[Relative 
humidity
(%)]]),0)</f>
        <v>1058</v>
      </c>
    </row>
    <row r="28" spans="1:13" x14ac:dyDescent="0.25">
      <c r="A28" s="6"/>
      <c r="B28" s="6" t="s">
        <v>33</v>
      </c>
      <c r="C28" s="7" t="s">
        <v>34</v>
      </c>
      <c r="D28" s="7" t="s">
        <v>35</v>
      </c>
      <c r="E28" s="6">
        <v>22</v>
      </c>
      <c r="F28" s="6">
        <v>32</v>
      </c>
      <c r="G28" s="6">
        <v>23</v>
      </c>
      <c r="H28" s="6">
        <v>4</v>
      </c>
      <c r="I28" s="7">
        <v>22</v>
      </c>
      <c r="J28" s="6">
        <v>2</v>
      </c>
      <c r="K28" s="6">
        <v>2100</v>
      </c>
      <c r="L28" s="6">
        <f>Table13[[#This Row],[10m* wind 
speed   
(km/h)]]*100</f>
        <v>2200</v>
      </c>
      <c r="M28" s="6">
        <f>ROUND(2.518 * Table13[[#This Row],[10m* wind 
speed   
(km/h)]]*1000/(60-Table13[[#This Row],[Temperature
(°C)]]+Table13[[#This Row],[Relative 
humidity
(%)]]),0)</f>
        <v>1086</v>
      </c>
    </row>
    <row r="29" spans="1:13" x14ac:dyDescent="0.25">
      <c r="A29" s="6"/>
      <c r="B29" s="6"/>
      <c r="C29" s="7" t="s">
        <v>49</v>
      </c>
      <c r="D29" s="7" t="s">
        <v>52</v>
      </c>
      <c r="E29" s="6">
        <v>28</v>
      </c>
      <c r="F29" s="6">
        <v>27</v>
      </c>
      <c r="G29" s="6">
        <v>25</v>
      </c>
      <c r="H29" s="6">
        <v>5</v>
      </c>
      <c r="I29" s="7">
        <v>9</v>
      </c>
      <c r="J29" s="6">
        <v>3.2</v>
      </c>
      <c r="K29" s="6">
        <v>1133</v>
      </c>
      <c r="L29" s="6">
        <f>Table13[[#This Row],[10m* wind 
speed   
(km/h)]]*100</f>
        <v>2800</v>
      </c>
      <c r="M29" s="6">
        <f>ROUND(2.518 * Table13[[#This Row],[10m* wind 
speed   
(km/h)]]*1000/(60-Table13[[#This Row],[Temperature
(°C)]]+Table13[[#This Row],[Relative 
humidity
(%)]]),0)</f>
        <v>1216</v>
      </c>
    </row>
    <row r="30" spans="1:13" x14ac:dyDescent="0.25">
      <c r="A30" s="6"/>
      <c r="B30" s="6"/>
      <c r="C30" s="7" t="s">
        <v>45</v>
      </c>
      <c r="D30" s="7" t="s">
        <v>46</v>
      </c>
      <c r="E30" s="6">
        <v>27</v>
      </c>
      <c r="F30" s="6">
        <v>29</v>
      </c>
      <c r="G30" s="6">
        <v>24</v>
      </c>
      <c r="H30" s="6">
        <v>5</v>
      </c>
      <c r="I30" s="7">
        <v>8</v>
      </c>
      <c r="J30" s="6">
        <v>3.1</v>
      </c>
      <c r="K30" s="6">
        <v>1100</v>
      </c>
      <c r="L30" s="6">
        <f>Table13[[#This Row],[10m* wind 
speed   
(km/h)]]*100</f>
        <v>2700</v>
      </c>
      <c r="M30" s="6">
        <f>ROUND(2.518 * Table13[[#This Row],[10m* wind 
speed   
(km/h)]]*1000/(60-Table13[[#This Row],[Temperature
(°C)]]+Table13[[#This Row],[Relative 
humidity
(%)]]),0)</f>
        <v>1236</v>
      </c>
    </row>
    <row r="31" spans="1:13" x14ac:dyDescent="0.25">
      <c r="A31" s="6"/>
      <c r="B31" s="6" t="s">
        <v>39</v>
      </c>
      <c r="C31" s="7" t="s">
        <v>40</v>
      </c>
      <c r="D31" s="7" t="s">
        <v>41</v>
      </c>
      <c r="E31" s="6">
        <v>20</v>
      </c>
      <c r="F31" s="6">
        <v>37</v>
      </c>
      <c r="G31" s="6">
        <v>14</v>
      </c>
      <c r="H31" s="6">
        <v>3</v>
      </c>
      <c r="I31" s="7">
        <v>17</v>
      </c>
      <c r="J31" s="6">
        <v>3.4</v>
      </c>
      <c r="K31" s="6">
        <v>2200</v>
      </c>
      <c r="L31" s="6">
        <f>Table13[[#This Row],[10m* wind 
speed   
(km/h)]]*100</f>
        <v>2000</v>
      </c>
      <c r="M31" s="6">
        <f>ROUND(2.518 * Table13[[#This Row],[10m* wind 
speed   
(km/h)]]*1000/(60-Table13[[#This Row],[Temperature
(°C)]]+Table13[[#This Row],[Relative 
humidity
(%)]]),0)</f>
        <v>1361</v>
      </c>
    </row>
    <row r="32" spans="1:13" x14ac:dyDescent="0.25">
      <c r="A32" s="6"/>
      <c r="B32" s="6"/>
      <c r="C32" s="7" t="s">
        <v>9</v>
      </c>
      <c r="D32" s="7" t="s">
        <v>10</v>
      </c>
      <c r="E32" s="6">
        <v>30</v>
      </c>
      <c r="F32" s="6">
        <v>35</v>
      </c>
      <c r="G32" s="6">
        <v>29</v>
      </c>
      <c r="H32" s="6">
        <v>4.5</v>
      </c>
      <c r="I32" s="7">
        <v>5</v>
      </c>
      <c r="J32" s="6">
        <v>2.8</v>
      </c>
      <c r="K32" s="6">
        <v>2300</v>
      </c>
      <c r="L32" s="6">
        <f>Table13[[#This Row],[10m* wind 
speed   
(km/h)]]*100</f>
        <v>3000</v>
      </c>
      <c r="M32" s="6">
        <f>ROUND(2.518 * Table13[[#This Row],[10m* wind 
speed   
(km/h)]]*1000/(60-Table13[[#This Row],[Temperature
(°C)]]+Table13[[#This Row],[Relative 
humidity
(%)]]),0)</f>
        <v>1399</v>
      </c>
    </row>
    <row r="33" spans="1:13" x14ac:dyDescent="0.25">
      <c r="A33" s="6"/>
      <c r="B33" s="6"/>
      <c r="C33" s="7" t="s">
        <v>9</v>
      </c>
      <c r="D33" s="7" t="s">
        <v>11</v>
      </c>
      <c r="E33" s="6">
        <v>30</v>
      </c>
      <c r="F33" s="6">
        <v>37</v>
      </c>
      <c r="G33" s="6">
        <v>29</v>
      </c>
      <c r="H33" s="6">
        <v>4</v>
      </c>
      <c r="I33" s="7">
        <v>5</v>
      </c>
      <c r="J33" s="6">
        <v>2.8</v>
      </c>
      <c r="K33" s="6">
        <v>1400</v>
      </c>
      <c r="L33" s="6">
        <f>Table13[[#This Row],[10m* wind 
speed   
(km/h)]]*100</f>
        <v>3000</v>
      </c>
      <c r="M33" s="6">
        <f>ROUND(2.518 * Table13[[#This Row],[10m* wind 
speed   
(km/h)]]*1000/(60-Table13[[#This Row],[Temperature
(°C)]]+Table13[[#This Row],[Relative 
humidity
(%)]]),0)</f>
        <v>1453</v>
      </c>
    </row>
    <row r="34" spans="1:13" x14ac:dyDescent="0.25">
      <c r="A34" s="6"/>
      <c r="B34" s="6"/>
      <c r="C34" s="7" t="s">
        <v>9</v>
      </c>
      <c r="D34" s="7" t="s">
        <v>11</v>
      </c>
      <c r="E34" s="6">
        <v>30</v>
      </c>
      <c r="F34" s="6">
        <v>37</v>
      </c>
      <c r="G34" s="6">
        <v>29</v>
      </c>
      <c r="H34" s="6">
        <v>4</v>
      </c>
      <c r="I34" s="7">
        <v>15</v>
      </c>
      <c r="J34" s="6">
        <v>3.5</v>
      </c>
      <c r="K34" s="6">
        <v>2500</v>
      </c>
      <c r="L34" s="6">
        <f>Table13[[#This Row],[10m* wind 
speed   
(km/h)]]*100</f>
        <v>3000</v>
      </c>
      <c r="M34" s="6">
        <f>ROUND(2.518 * Table13[[#This Row],[10m* wind 
speed   
(km/h)]]*1000/(60-Table13[[#This Row],[Temperature
(°C)]]+Table13[[#This Row],[Relative 
humidity
(%)]]),0)</f>
        <v>1453</v>
      </c>
    </row>
    <row r="35" spans="1:13" x14ac:dyDescent="0.25">
      <c r="A35" s="6"/>
      <c r="B35" s="6" t="s">
        <v>80</v>
      </c>
      <c r="C35" s="7" t="s">
        <v>81</v>
      </c>
      <c r="D35" s="7" t="s">
        <v>82</v>
      </c>
      <c r="E35" s="6">
        <v>40</v>
      </c>
      <c r="F35" s="6">
        <v>29</v>
      </c>
      <c r="G35" s="6">
        <v>24</v>
      </c>
      <c r="H35" s="6">
        <v>6</v>
      </c>
      <c r="I35" s="8">
        <v>21</v>
      </c>
      <c r="J35" s="6">
        <v>3.4</v>
      </c>
      <c r="K35" s="6">
        <v>2000</v>
      </c>
      <c r="L35" s="6">
        <f>Table13[[#This Row],[10m* wind 
speed   
(km/h)]]*100</f>
        <v>4000</v>
      </c>
      <c r="M35" s="6">
        <f>ROUND(2.518 * Table13[[#This Row],[10m* wind 
speed   
(km/h)]]*1000/(60-Table13[[#This Row],[Temperature
(°C)]]+Table13[[#This Row],[Relative 
humidity
(%)]]),0)</f>
        <v>1831</v>
      </c>
    </row>
    <row r="36" spans="1:13" x14ac:dyDescent="0.25">
      <c r="A36" s="6"/>
      <c r="B36" s="6" t="s">
        <v>53</v>
      </c>
      <c r="C36" s="7" t="s">
        <v>54</v>
      </c>
      <c r="D36" s="7" t="s">
        <v>55</v>
      </c>
      <c r="E36" s="6">
        <v>45</v>
      </c>
      <c r="F36" s="6">
        <v>35</v>
      </c>
      <c r="G36" s="6">
        <v>34</v>
      </c>
      <c r="H36" s="6">
        <v>4</v>
      </c>
      <c r="I36" s="8" t="s">
        <v>5</v>
      </c>
      <c r="J36" s="6">
        <v>3.4</v>
      </c>
      <c r="K36" s="6">
        <v>3200</v>
      </c>
      <c r="L36" s="6">
        <f>Table13[[#This Row],[10m* wind 
speed   
(km/h)]]*100</f>
        <v>4500</v>
      </c>
      <c r="M36" s="6">
        <f>ROUND(2.518 * Table13[[#This Row],[10m* wind 
speed   
(km/h)]]*1000/(60-Table13[[#This Row],[Temperature
(°C)]]+Table13[[#This Row],[Relative 
humidity
(%)]]),0)</f>
        <v>1921</v>
      </c>
    </row>
    <row r="37" spans="1:13" x14ac:dyDescent="0.25">
      <c r="A37" s="6"/>
      <c r="B37" s="6" t="s">
        <v>78</v>
      </c>
      <c r="C37" s="7" t="s">
        <v>79</v>
      </c>
      <c r="D37" s="7" t="s">
        <v>32</v>
      </c>
      <c r="E37" s="6">
        <v>25</v>
      </c>
      <c r="F37" s="6">
        <v>36</v>
      </c>
      <c r="G37" s="6">
        <v>6</v>
      </c>
      <c r="H37" s="6">
        <v>3</v>
      </c>
      <c r="I37" s="8">
        <v>12</v>
      </c>
      <c r="J37" s="6">
        <v>3.4</v>
      </c>
      <c r="K37" s="6">
        <v>2500</v>
      </c>
      <c r="L37" s="6">
        <f>Table13[[#This Row],[10m* wind 
speed   
(km/h)]]*100</f>
        <v>2500</v>
      </c>
      <c r="M37" s="6">
        <f>ROUND(2.518 * Table13[[#This Row],[10m* wind 
speed   
(km/h)]]*1000/(60-Table13[[#This Row],[Temperature
(°C)]]+Table13[[#This Row],[Relative 
humidity
(%)]]),0)</f>
        <v>2098</v>
      </c>
    </row>
    <row r="38" spans="1:13" x14ac:dyDescent="0.25">
      <c r="A38" s="6"/>
      <c r="B38" s="6" t="s">
        <v>27</v>
      </c>
      <c r="C38" s="7" t="s">
        <v>28</v>
      </c>
      <c r="D38" s="7" t="s">
        <v>29</v>
      </c>
      <c r="E38" s="6">
        <v>30</v>
      </c>
      <c r="F38" s="6">
        <v>43</v>
      </c>
      <c r="G38" s="6">
        <v>15</v>
      </c>
      <c r="H38" s="6">
        <v>3</v>
      </c>
      <c r="I38" s="7">
        <v>3</v>
      </c>
      <c r="J38" s="6">
        <v>2.5</v>
      </c>
      <c r="K38" s="6">
        <v>1800</v>
      </c>
      <c r="L38" s="6">
        <f>Table13[[#This Row],[10m* wind 
speed   
(km/h)]]*100</f>
        <v>3000</v>
      </c>
      <c r="M38" s="6">
        <f>ROUND(2.518 * Table13[[#This Row],[10m* wind 
speed   
(km/h)]]*1000/(60-Table13[[#This Row],[Temperature
(°C)]]+Table13[[#This Row],[Relative 
humidity
(%)]]),0)</f>
        <v>2361</v>
      </c>
    </row>
    <row r="39" spans="1:13" x14ac:dyDescent="0.25">
      <c r="A39" s="6"/>
      <c r="B39" s="6"/>
      <c r="C39" s="7" t="s">
        <v>72</v>
      </c>
      <c r="D39" s="7" t="s">
        <v>74</v>
      </c>
      <c r="E39" s="6">
        <v>75</v>
      </c>
      <c r="F39" s="6">
        <v>24</v>
      </c>
      <c r="G39" s="6">
        <v>40</v>
      </c>
      <c r="H39" s="6">
        <v>10</v>
      </c>
      <c r="I39" s="8">
        <v>2</v>
      </c>
      <c r="J39" s="6">
        <v>3.6</v>
      </c>
      <c r="K39" s="6">
        <v>3750</v>
      </c>
      <c r="L39" s="6">
        <f>Table13[[#This Row],[10m* wind 
speed   
(km/h)]]*100</f>
        <v>7500</v>
      </c>
      <c r="M39" s="6">
        <f>ROUND(2.518 * Table13[[#This Row],[10m* wind 
speed   
(km/h)]]*1000/(60-Table13[[#This Row],[Temperature
(°C)]]+Table13[[#This Row],[Relative 
humidity
(%)]]),0)</f>
        <v>2485</v>
      </c>
    </row>
    <row r="40" spans="1:13" x14ac:dyDescent="0.25">
      <c r="A40" s="6"/>
      <c r="B40" s="6" t="s">
        <v>56</v>
      </c>
      <c r="C40" s="7" t="s">
        <v>57</v>
      </c>
      <c r="D40" s="7" t="s">
        <v>58</v>
      </c>
      <c r="E40" s="6">
        <v>40</v>
      </c>
      <c r="F40" s="6">
        <v>38</v>
      </c>
      <c r="G40" s="6">
        <v>18</v>
      </c>
      <c r="H40" s="6">
        <v>3</v>
      </c>
      <c r="I40" s="8" t="s">
        <v>5</v>
      </c>
      <c r="J40" s="6">
        <v>3.4</v>
      </c>
      <c r="K40" s="6">
        <v>5400</v>
      </c>
      <c r="L40" s="6">
        <f>Table13[[#This Row],[10m* wind 
speed   
(km/h)]]*100</f>
        <v>4000</v>
      </c>
      <c r="M40" s="6">
        <f>ROUND(2.518 * Table13[[#This Row],[10m* wind 
speed   
(km/h)]]*1000/(60-Table13[[#This Row],[Temperature
(°C)]]+Table13[[#This Row],[Relative 
humidity
(%)]]),0)</f>
        <v>2518</v>
      </c>
    </row>
    <row r="41" spans="1:13" x14ac:dyDescent="0.25">
      <c r="A41" s="6"/>
      <c r="B41" s="6" t="s">
        <v>36</v>
      </c>
      <c r="C41" s="7" t="s">
        <v>37</v>
      </c>
      <c r="D41" s="7" t="s">
        <v>38</v>
      </c>
      <c r="E41" s="6">
        <v>50</v>
      </c>
      <c r="F41" s="6">
        <v>35</v>
      </c>
      <c r="G41" s="6">
        <v>13</v>
      </c>
      <c r="H41" s="6">
        <v>3.5</v>
      </c>
      <c r="I41" s="7">
        <v>5</v>
      </c>
      <c r="J41" s="6">
        <v>3</v>
      </c>
      <c r="K41" s="6">
        <v>6000</v>
      </c>
      <c r="L41" s="6">
        <f>Table13[[#This Row],[10m* wind 
speed   
(km/h)]]*100</f>
        <v>5000</v>
      </c>
      <c r="M41" s="6">
        <f>ROUND(2.518 * Table13[[#This Row],[10m* wind 
speed   
(km/h)]]*1000/(60-Table13[[#This Row],[Temperature
(°C)]]+Table13[[#This Row],[Relative 
humidity
(%)]]),0)</f>
        <v>3313</v>
      </c>
    </row>
    <row r="42" spans="1:13" x14ac:dyDescent="0.25">
      <c r="A42" s="6"/>
      <c r="B42" s="6" t="s">
        <v>71</v>
      </c>
      <c r="C42" s="7" t="s">
        <v>72</v>
      </c>
      <c r="D42" s="7" t="s">
        <v>73</v>
      </c>
      <c r="E42" s="6">
        <v>95</v>
      </c>
      <c r="F42" s="6">
        <v>28</v>
      </c>
      <c r="G42" s="6">
        <v>30</v>
      </c>
      <c r="H42" s="6">
        <v>10</v>
      </c>
      <c r="I42" s="8">
        <v>7</v>
      </c>
      <c r="J42" s="6">
        <v>3.6</v>
      </c>
      <c r="K42" s="6">
        <v>2300</v>
      </c>
      <c r="L42" s="6">
        <f>Table13[[#This Row],[10m* wind 
speed   
(km/h)]]*100</f>
        <v>9500</v>
      </c>
      <c r="M42" s="6">
        <f>ROUND(2.518 * Table13[[#This Row],[10m* wind 
speed   
(km/h)]]*1000/(60-Table13[[#This Row],[Temperature
(°C)]]+Table13[[#This Row],[Relative 
humidity
(%)]]),0)</f>
        <v>3858</v>
      </c>
    </row>
    <row r="43" spans="1:13" x14ac:dyDescent="0.25">
      <c r="A43" s="6"/>
      <c r="B43" s="6" t="s">
        <v>95</v>
      </c>
      <c r="C43" s="7" t="s">
        <v>96</v>
      </c>
      <c r="D43" s="7" t="s">
        <v>97</v>
      </c>
      <c r="E43" s="6">
        <v>48</v>
      </c>
      <c r="F43" s="6">
        <v>37</v>
      </c>
      <c r="G43" s="6">
        <v>8</v>
      </c>
      <c r="H43" s="6">
        <v>3</v>
      </c>
      <c r="I43" s="7">
        <v>35</v>
      </c>
      <c r="J43" s="6">
        <v>2.5</v>
      </c>
      <c r="K43" s="6">
        <v>22600</v>
      </c>
      <c r="L43" s="6">
        <f>Table13[[#This Row],[10m* wind 
speed   
(km/h)]]*100</f>
        <v>4800</v>
      </c>
      <c r="M43" s="6">
        <f>ROUND(2.518 * Table13[[#This Row],[10m* wind 
speed   
(km/h)]]*1000/(60-Table13[[#This Row],[Temperature
(°C)]]+Table13[[#This Row],[Relative 
humidity
(%)]]),0)</f>
        <v>3899</v>
      </c>
    </row>
    <row r="44" spans="1:13" x14ac:dyDescent="0.25">
      <c r="A44" s="6"/>
      <c r="B44" s="6"/>
      <c r="C44" s="7" t="s">
        <v>57</v>
      </c>
      <c r="D44" s="7" t="s">
        <v>59</v>
      </c>
      <c r="E44" s="6">
        <v>70</v>
      </c>
      <c r="F44" s="6">
        <v>35</v>
      </c>
      <c r="G44" s="6">
        <v>20</v>
      </c>
      <c r="H44" s="6">
        <v>4</v>
      </c>
      <c r="I44" s="8" t="s">
        <v>5</v>
      </c>
      <c r="J44" s="6">
        <v>3.4</v>
      </c>
      <c r="K44" s="6">
        <v>10500</v>
      </c>
      <c r="L44" s="6">
        <f>Table13[[#This Row],[10m* wind 
speed   
(km/h)]]*100</f>
        <v>7000</v>
      </c>
      <c r="M44" s="6">
        <f>ROUND(2.518 * Table13[[#This Row],[10m* wind 
speed   
(km/h)]]*1000/(60-Table13[[#This Row],[Temperature
(°C)]]+Table13[[#This Row],[Relative 
humidity
(%)]]),0)</f>
        <v>3917</v>
      </c>
    </row>
    <row r="45" spans="1:13" x14ac:dyDescent="0.25">
      <c r="A45" s="6"/>
      <c r="B45" s="6" t="s">
        <v>89</v>
      </c>
      <c r="C45" s="7" t="s">
        <v>90</v>
      </c>
      <c r="D45" s="7" t="s">
        <v>91</v>
      </c>
      <c r="E45" s="6">
        <v>52</v>
      </c>
      <c r="F45" s="6">
        <v>40</v>
      </c>
      <c r="G45" s="6">
        <v>10</v>
      </c>
      <c r="H45" s="6">
        <v>3</v>
      </c>
      <c r="I45" s="8" t="s">
        <v>92</v>
      </c>
      <c r="J45" s="6">
        <v>3</v>
      </c>
      <c r="K45" s="6">
        <v>4380</v>
      </c>
      <c r="L45" s="6">
        <f>Table13[[#This Row],[10m* wind 
speed   
(km/h)]]*100</f>
        <v>5200</v>
      </c>
      <c r="M45" s="6">
        <f>ROUND(2.518 * Table13[[#This Row],[10m* wind 
speed   
(km/h)]]*1000/(60-Table13[[#This Row],[Temperature
(°C)]]+Table13[[#This Row],[Relative 
humidity
(%)]]),0)</f>
        <v>4365</v>
      </c>
    </row>
    <row r="46" spans="1:13" x14ac:dyDescent="0.25">
      <c r="A46" s="6"/>
      <c r="B46" s="6"/>
      <c r="C46" s="7" t="s">
        <v>90</v>
      </c>
      <c r="D46" s="7" t="s">
        <v>94</v>
      </c>
      <c r="E46" s="6">
        <v>56</v>
      </c>
      <c r="F46" s="6">
        <v>42</v>
      </c>
      <c r="G46" s="6">
        <v>9</v>
      </c>
      <c r="H46" s="6">
        <v>3</v>
      </c>
      <c r="I46" s="8" t="s">
        <v>92</v>
      </c>
      <c r="J46" s="6">
        <v>3</v>
      </c>
      <c r="K46" s="6">
        <v>9180</v>
      </c>
      <c r="L46" s="6">
        <f>Table13[[#This Row],[10m* wind 
speed   
(km/h)]]*100</f>
        <v>5600</v>
      </c>
      <c r="M46" s="6">
        <f>ROUND(2.518 * Table13[[#This Row],[10m* wind 
speed   
(km/h)]]*1000/(60-Table13[[#This Row],[Temperature
(°C)]]+Table13[[#This Row],[Relative 
humidity
(%)]]),0)</f>
        <v>5223</v>
      </c>
    </row>
    <row r="47" spans="1:13" x14ac:dyDescent="0.25">
      <c r="A47" s="6"/>
      <c r="B47" s="6"/>
      <c r="C47" s="7" t="s">
        <v>90</v>
      </c>
      <c r="D47" s="7" t="s">
        <v>93</v>
      </c>
      <c r="E47" s="6">
        <v>62</v>
      </c>
      <c r="F47" s="6">
        <v>42</v>
      </c>
      <c r="G47" s="6">
        <v>10</v>
      </c>
      <c r="H47" s="6">
        <v>3</v>
      </c>
      <c r="I47" s="8" t="s">
        <v>92</v>
      </c>
      <c r="J47" s="6">
        <v>3</v>
      </c>
      <c r="K47" s="6">
        <v>4080</v>
      </c>
      <c r="L47" s="6">
        <f>Table13[[#This Row],[10m* wind 
speed   
(km/h)]]*100</f>
        <v>6200</v>
      </c>
      <c r="M47" s="6">
        <f>ROUND(2.518 * Table13[[#This Row],[10m* wind 
speed   
(km/h)]]*1000/(60-Table13[[#This Row],[Temperature
(°C)]]+Table13[[#This Row],[Relative 
humidity
(%)]]),0)</f>
        <v>5576</v>
      </c>
    </row>
    <row r="48" spans="1:13" x14ac:dyDescent="0.25">
      <c r="A48" s="6"/>
      <c r="B48" s="6" t="s">
        <v>60</v>
      </c>
      <c r="C48" s="7" t="s">
        <v>57</v>
      </c>
      <c r="D48" s="7" t="s">
        <v>61</v>
      </c>
      <c r="E48" s="6">
        <v>70</v>
      </c>
      <c r="F48" s="6">
        <v>40</v>
      </c>
      <c r="G48" s="6">
        <v>11</v>
      </c>
      <c r="H48" s="6">
        <v>3</v>
      </c>
      <c r="I48" s="8" t="s">
        <v>5</v>
      </c>
      <c r="J48" s="6">
        <v>3.5</v>
      </c>
      <c r="K48" s="6">
        <v>10000</v>
      </c>
      <c r="L48" s="6">
        <f>Table13[[#This Row],[10m* wind 
speed   
(km/h)]]*100</f>
        <v>7000</v>
      </c>
      <c r="M48" s="6">
        <f>ROUND(2.518 * Table13[[#This Row],[10m* wind 
speed   
(km/h)]]*1000/(60-Table13[[#This Row],[Temperature
(°C)]]+Table13[[#This Row],[Relative 
humidity
(%)]]),0)</f>
        <v>5686</v>
      </c>
    </row>
    <row r="49" spans="1:13" x14ac:dyDescent="0.25">
      <c r="A49" s="6"/>
      <c r="B49" s="6" t="s">
        <v>2</v>
      </c>
      <c r="C49" s="7" t="s">
        <v>3</v>
      </c>
      <c r="D49" s="7" t="s">
        <v>4</v>
      </c>
      <c r="E49" s="6">
        <v>70</v>
      </c>
      <c r="F49" s="6">
        <v>40</v>
      </c>
      <c r="G49" s="6">
        <v>10</v>
      </c>
      <c r="H49" s="6">
        <v>3</v>
      </c>
      <c r="I49" s="8" t="s">
        <v>5</v>
      </c>
      <c r="J49" s="6">
        <v>3.3</v>
      </c>
      <c r="K49" s="6">
        <v>6400</v>
      </c>
      <c r="L49" s="6">
        <f>Table13[[#This Row],[10m* wind 
speed   
(km/h)]]*100</f>
        <v>7000</v>
      </c>
      <c r="M49" s="6">
        <f>ROUND(2.518 * Table13[[#This Row],[10m* wind 
speed   
(km/h)]]*1000/(60-Table13[[#This Row],[Temperature
(°C)]]+Table13[[#This Row],[Relative 
humidity
(%)]]),0)</f>
        <v>5875</v>
      </c>
    </row>
    <row r="52" spans="1:13" x14ac:dyDescent="0.25">
      <c r="B52" t="s">
        <v>98</v>
      </c>
    </row>
    <row r="53" spans="1:13" x14ac:dyDescent="0.25">
      <c r="B53" t="s">
        <v>99</v>
      </c>
    </row>
    <row r="54" spans="1:13" x14ac:dyDescent="0.25">
      <c r="H54" s="1"/>
    </row>
    <row r="55" spans="1:13" x14ac:dyDescent="0.25">
      <c r="H55" s="2"/>
      <c r="I55" s="9"/>
      <c r="J55" s="9"/>
      <c r="K55" s="9"/>
    </row>
    <row r="56" spans="1:13" x14ac:dyDescent="0.25">
      <c r="B56" s="30" t="s">
        <v>100</v>
      </c>
      <c r="C56" s="30"/>
      <c r="D56" s="30"/>
      <c r="E56" s="30"/>
      <c r="H56" s="2"/>
      <c r="I56" s="9"/>
      <c r="J56" s="9"/>
      <c r="K56" s="9"/>
    </row>
    <row r="57" spans="1:13" x14ac:dyDescent="0.25">
      <c r="B57" s="30"/>
      <c r="C57" s="30"/>
      <c r="D57" s="30"/>
      <c r="E57" s="30"/>
    </row>
    <row r="58" spans="1:13" x14ac:dyDescent="0.25">
      <c r="B58" s="30"/>
      <c r="C58" s="30"/>
      <c r="D58" s="30"/>
      <c r="E58" s="30"/>
    </row>
  </sheetData>
  <mergeCells count="2">
    <mergeCell ref="B2:M2"/>
    <mergeCell ref="B56:E58"/>
  </mergeCells>
  <phoneticPr fontId="8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2F44-59FB-4092-9682-48151FCBCEB3}">
  <dimension ref="C3:F21"/>
  <sheetViews>
    <sheetView workbookViewId="0">
      <selection activeCell="D12" sqref="D12"/>
    </sheetView>
  </sheetViews>
  <sheetFormatPr defaultRowHeight="15" x14ac:dyDescent="0.25"/>
  <cols>
    <col min="2" max="2" width="6.5703125" customWidth="1"/>
    <col min="3" max="3" width="11.140625" bestFit="1" customWidth="1"/>
    <col min="4" max="4" width="14.28515625" customWidth="1"/>
    <col min="5" max="5" width="10" bestFit="1" customWidth="1"/>
    <col min="6" max="6" width="11.7109375" bestFit="1" customWidth="1"/>
  </cols>
  <sheetData>
    <row r="3" spans="3:6" ht="45" x14ac:dyDescent="0.25">
      <c r="C3" s="25" t="s">
        <v>101</v>
      </c>
      <c r="D3" s="26" t="s">
        <v>125</v>
      </c>
      <c r="E3" s="26" t="s">
        <v>102</v>
      </c>
      <c r="F3" s="26" t="s">
        <v>121</v>
      </c>
    </row>
    <row r="4" spans="3:6" x14ac:dyDescent="0.25">
      <c r="C4" s="27" t="s">
        <v>103</v>
      </c>
      <c r="D4" s="19">
        <v>30</v>
      </c>
      <c r="E4" s="19">
        <v>10</v>
      </c>
      <c r="F4" s="19">
        <v>40</v>
      </c>
    </row>
    <row r="5" spans="3:6" x14ac:dyDescent="0.25">
      <c r="C5" s="13" t="s">
        <v>104</v>
      </c>
      <c r="D5">
        <v>40</v>
      </c>
      <c r="E5">
        <v>30</v>
      </c>
      <c r="F5">
        <v>40</v>
      </c>
    </row>
    <row r="6" spans="3:6" x14ac:dyDescent="0.25">
      <c r="C6" s="28" t="s">
        <v>105</v>
      </c>
      <c r="D6" s="23">
        <v>40</v>
      </c>
      <c r="E6" s="23">
        <v>10</v>
      </c>
      <c r="F6" s="23">
        <v>25</v>
      </c>
    </row>
    <row r="11" spans="3:6" ht="47.1" customHeight="1" x14ac:dyDescent="0.25">
      <c r="C11" s="18"/>
      <c r="D11" s="32" t="s">
        <v>126</v>
      </c>
      <c r="E11" s="32"/>
      <c r="F11" s="32"/>
    </row>
    <row r="12" spans="3:6" ht="33.950000000000003" customHeight="1" x14ac:dyDescent="0.25">
      <c r="C12" s="21" t="s">
        <v>106</v>
      </c>
      <c r="D12" s="21" t="s">
        <v>103</v>
      </c>
      <c r="E12" s="22" t="s">
        <v>104</v>
      </c>
      <c r="F12" s="22" t="s">
        <v>105</v>
      </c>
    </row>
    <row r="13" spans="3:6" x14ac:dyDescent="0.25">
      <c r="C13" s="17">
        <v>-20</v>
      </c>
      <c r="D13" s="17">
        <v>2806</v>
      </c>
      <c r="E13" s="20">
        <v>1307</v>
      </c>
      <c r="F13" s="17">
        <v>1908</v>
      </c>
    </row>
    <row r="14" spans="3:6" x14ac:dyDescent="0.25">
      <c r="C14">
        <v>-15</v>
      </c>
      <c r="D14">
        <v>2982</v>
      </c>
      <c r="E14">
        <v>1389</v>
      </c>
      <c r="F14">
        <v>2028</v>
      </c>
    </row>
    <row r="15" spans="3:6" x14ac:dyDescent="0.25">
      <c r="C15" s="17">
        <v>-10</v>
      </c>
      <c r="D15" s="17">
        <v>3273</v>
      </c>
      <c r="E15" s="20">
        <v>1525</v>
      </c>
      <c r="F15" s="17">
        <v>2226</v>
      </c>
    </row>
    <row r="16" spans="3:6" x14ac:dyDescent="0.25">
      <c r="C16">
        <v>-5</v>
      </c>
      <c r="D16">
        <v>3798</v>
      </c>
      <c r="E16">
        <v>1769</v>
      </c>
      <c r="F16">
        <v>2583</v>
      </c>
    </row>
    <row r="17" spans="3:6" x14ac:dyDescent="0.25">
      <c r="C17" s="17">
        <v>0</v>
      </c>
      <c r="D17" s="17">
        <v>4910</v>
      </c>
      <c r="E17" s="20">
        <v>2288</v>
      </c>
      <c r="F17" s="17">
        <v>3339</v>
      </c>
    </row>
    <row r="18" spans="3:6" x14ac:dyDescent="0.25">
      <c r="C18">
        <v>5</v>
      </c>
      <c r="D18">
        <v>6944</v>
      </c>
      <c r="E18">
        <v>3235</v>
      </c>
      <c r="F18">
        <v>4722</v>
      </c>
    </row>
    <row r="19" spans="3:6" x14ac:dyDescent="0.25">
      <c r="C19" s="17">
        <v>10</v>
      </c>
      <c r="D19" s="17">
        <v>9820</v>
      </c>
      <c r="E19" s="20">
        <v>4575</v>
      </c>
      <c r="F19" s="17">
        <v>6679</v>
      </c>
    </row>
    <row r="20" spans="3:6" x14ac:dyDescent="0.25">
      <c r="C20">
        <v>15</v>
      </c>
      <c r="D20">
        <v>13887</v>
      </c>
      <c r="E20">
        <v>6470</v>
      </c>
      <c r="F20">
        <v>9445</v>
      </c>
    </row>
    <row r="21" spans="3:6" x14ac:dyDescent="0.25">
      <c r="C21" s="23">
        <v>20</v>
      </c>
      <c r="D21" s="23">
        <v>19640</v>
      </c>
      <c r="E21" s="24">
        <v>9150</v>
      </c>
      <c r="F21" s="23">
        <v>13357</v>
      </c>
    </row>
  </sheetData>
  <mergeCells count="1">
    <mergeCell ref="D11:F1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8E9F1-31E0-464F-B1EC-6983932ABFCB}">
  <dimension ref="A3:J35"/>
  <sheetViews>
    <sheetView tabSelected="1" zoomScaleNormal="100" workbookViewId="0">
      <selection activeCell="A3" sqref="A3:J3"/>
    </sheetView>
  </sheetViews>
  <sheetFormatPr defaultRowHeight="15" x14ac:dyDescent="0.25"/>
  <cols>
    <col min="2" max="2" width="9.85546875" bestFit="1" customWidth="1"/>
    <col min="3" max="3" width="13.85546875" bestFit="1" customWidth="1"/>
    <col min="4" max="4" width="10" bestFit="1" customWidth="1"/>
    <col min="5" max="5" width="11.7109375" bestFit="1" customWidth="1"/>
    <col min="6" max="6" width="10.140625" bestFit="1" customWidth="1"/>
    <col min="7" max="7" width="10.5703125" customWidth="1"/>
    <col min="8" max="8" width="15.140625" bestFit="1" customWidth="1"/>
    <col min="9" max="9" width="16.42578125" bestFit="1" customWidth="1"/>
    <col min="10" max="10" width="19.140625" bestFit="1" customWidth="1"/>
  </cols>
  <sheetData>
    <row r="3" spans="1:10" ht="18.75" x14ac:dyDescent="0.25">
      <c r="A3" s="31" t="s">
        <v>128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50.1" customHeight="1" x14ac:dyDescent="0.25">
      <c r="B4" s="12" t="s">
        <v>101</v>
      </c>
      <c r="C4" s="12" t="s">
        <v>125</v>
      </c>
      <c r="D4" s="12" t="s">
        <v>102</v>
      </c>
      <c r="E4" s="12" t="s">
        <v>121</v>
      </c>
      <c r="F4" s="12" t="s">
        <v>107</v>
      </c>
      <c r="G4" s="12" t="s">
        <v>122</v>
      </c>
      <c r="H4" s="12" t="s">
        <v>118</v>
      </c>
      <c r="I4" s="12" t="s">
        <v>123</v>
      </c>
      <c r="J4" s="12" t="s">
        <v>124</v>
      </c>
    </row>
    <row r="5" spans="1:10" x14ac:dyDescent="0.25">
      <c r="B5" s="13" t="s">
        <v>103</v>
      </c>
      <c r="C5">
        <v>30</v>
      </c>
      <c r="D5">
        <v>10</v>
      </c>
      <c r="E5">
        <v>40</v>
      </c>
      <c r="F5" s="15" t="s">
        <v>108</v>
      </c>
      <c r="G5">
        <v>-20</v>
      </c>
      <c r="H5">
        <v>2806</v>
      </c>
    </row>
    <row r="6" spans="1:10" x14ac:dyDescent="0.25">
      <c r="B6" s="13"/>
      <c r="C6">
        <v>30</v>
      </c>
      <c r="D6">
        <v>10</v>
      </c>
      <c r="E6">
        <v>40</v>
      </c>
      <c r="F6" s="15" t="s">
        <v>108</v>
      </c>
      <c r="G6">
        <v>-15</v>
      </c>
      <c r="H6">
        <v>2982</v>
      </c>
    </row>
    <row r="7" spans="1:10" x14ac:dyDescent="0.25">
      <c r="B7" s="13"/>
      <c r="C7">
        <v>30</v>
      </c>
      <c r="D7">
        <v>10</v>
      </c>
      <c r="E7">
        <v>40</v>
      </c>
      <c r="F7" s="15" t="s">
        <v>108</v>
      </c>
      <c r="G7">
        <v>-10</v>
      </c>
      <c r="H7">
        <v>3273</v>
      </c>
    </row>
    <row r="8" spans="1:10" x14ac:dyDescent="0.25">
      <c r="B8" s="13"/>
      <c r="C8">
        <v>30</v>
      </c>
      <c r="D8">
        <v>10</v>
      </c>
      <c r="E8">
        <v>40</v>
      </c>
      <c r="F8" s="15" t="s">
        <v>108</v>
      </c>
      <c r="G8">
        <v>-5</v>
      </c>
      <c r="H8">
        <v>3798</v>
      </c>
    </row>
    <row r="9" spans="1:10" x14ac:dyDescent="0.25">
      <c r="B9" s="13"/>
      <c r="C9">
        <v>30</v>
      </c>
      <c r="D9">
        <v>10</v>
      </c>
      <c r="E9">
        <v>40</v>
      </c>
      <c r="F9" s="15" t="s">
        <v>109</v>
      </c>
      <c r="G9">
        <v>0</v>
      </c>
      <c r="H9">
        <v>4910</v>
      </c>
    </row>
    <row r="10" spans="1:10" x14ac:dyDescent="0.25">
      <c r="B10" s="13"/>
      <c r="C10">
        <v>30</v>
      </c>
      <c r="D10">
        <v>10</v>
      </c>
      <c r="E10">
        <v>40</v>
      </c>
      <c r="F10" s="15" t="s">
        <v>110</v>
      </c>
      <c r="G10">
        <v>5</v>
      </c>
      <c r="H10">
        <v>6944</v>
      </c>
    </row>
    <row r="11" spans="1:10" x14ac:dyDescent="0.25">
      <c r="B11" s="13"/>
      <c r="C11">
        <v>30</v>
      </c>
      <c r="D11">
        <v>10</v>
      </c>
      <c r="E11">
        <v>40</v>
      </c>
      <c r="F11" s="15" t="s">
        <v>110</v>
      </c>
      <c r="G11">
        <v>10</v>
      </c>
      <c r="H11">
        <v>9820</v>
      </c>
    </row>
    <row r="12" spans="1:10" x14ac:dyDescent="0.25">
      <c r="B12" s="13"/>
      <c r="C12">
        <v>30</v>
      </c>
      <c r="D12">
        <v>10</v>
      </c>
      <c r="E12">
        <v>40</v>
      </c>
      <c r="F12" s="15" t="s">
        <v>110</v>
      </c>
      <c r="G12">
        <v>15</v>
      </c>
      <c r="H12">
        <v>13887</v>
      </c>
    </row>
    <row r="13" spans="1:10" x14ac:dyDescent="0.25">
      <c r="B13" s="13"/>
      <c r="C13">
        <v>30</v>
      </c>
      <c r="D13">
        <v>10</v>
      </c>
      <c r="E13">
        <v>40</v>
      </c>
      <c r="F13" s="15" t="s">
        <v>110</v>
      </c>
      <c r="G13">
        <v>20</v>
      </c>
      <c r="H13">
        <v>19640</v>
      </c>
    </row>
    <row r="14" spans="1:10" x14ac:dyDescent="0.25">
      <c r="B14" s="13" t="s">
        <v>104</v>
      </c>
      <c r="C14">
        <v>40</v>
      </c>
      <c r="D14">
        <v>30</v>
      </c>
      <c r="E14">
        <v>40</v>
      </c>
      <c r="F14" s="15" t="s">
        <v>108</v>
      </c>
      <c r="G14">
        <v>-20</v>
      </c>
      <c r="H14">
        <v>1307</v>
      </c>
    </row>
    <row r="15" spans="1:10" x14ac:dyDescent="0.25">
      <c r="B15" s="13"/>
      <c r="C15">
        <v>40</v>
      </c>
      <c r="D15">
        <v>30</v>
      </c>
      <c r="E15">
        <v>40</v>
      </c>
      <c r="F15" s="15" t="s">
        <v>108</v>
      </c>
      <c r="G15">
        <v>-15</v>
      </c>
      <c r="H15">
        <v>1389</v>
      </c>
    </row>
    <row r="16" spans="1:10" x14ac:dyDescent="0.25">
      <c r="B16" s="13"/>
      <c r="C16">
        <v>40</v>
      </c>
      <c r="D16">
        <v>30</v>
      </c>
      <c r="E16">
        <v>40</v>
      </c>
      <c r="F16" s="15" t="s">
        <v>108</v>
      </c>
      <c r="G16">
        <v>-10</v>
      </c>
      <c r="H16">
        <v>1525</v>
      </c>
    </row>
    <row r="17" spans="2:10" x14ac:dyDescent="0.25">
      <c r="B17" s="13"/>
      <c r="C17">
        <v>40</v>
      </c>
      <c r="D17">
        <v>30</v>
      </c>
      <c r="E17">
        <v>40</v>
      </c>
      <c r="F17" s="15" t="s">
        <v>108</v>
      </c>
      <c r="G17">
        <v>-5</v>
      </c>
      <c r="H17">
        <v>1769</v>
      </c>
    </row>
    <row r="18" spans="2:10" x14ac:dyDescent="0.25">
      <c r="B18" s="13"/>
      <c r="C18">
        <v>40</v>
      </c>
      <c r="D18">
        <v>30</v>
      </c>
      <c r="E18">
        <v>40</v>
      </c>
      <c r="F18" s="15" t="s">
        <v>109</v>
      </c>
      <c r="G18">
        <v>0</v>
      </c>
      <c r="H18">
        <v>2288</v>
      </c>
    </row>
    <row r="19" spans="2:10" x14ac:dyDescent="0.25">
      <c r="B19" s="13"/>
      <c r="C19">
        <v>40</v>
      </c>
      <c r="D19">
        <v>30</v>
      </c>
      <c r="E19">
        <v>40</v>
      </c>
      <c r="F19" s="15" t="s">
        <v>110</v>
      </c>
      <c r="G19">
        <v>5</v>
      </c>
      <c r="H19">
        <v>3235</v>
      </c>
    </row>
    <row r="20" spans="2:10" x14ac:dyDescent="0.25">
      <c r="B20" s="13"/>
      <c r="C20">
        <v>40</v>
      </c>
      <c r="D20">
        <v>30</v>
      </c>
      <c r="E20">
        <v>40</v>
      </c>
      <c r="F20" s="15" t="s">
        <v>110</v>
      </c>
      <c r="G20">
        <v>10</v>
      </c>
      <c r="H20">
        <v>4575</v>
      </c>
    </row>
    <row r="21" spans="2:10" x14ac:dyDescent="0.25">
      <c r="B21" s="13"/>
      <c r="C21">
        <v>40</v>
      </c>
      <c r="D21">
        <v>30</v>
      </c>
      <c r="E21">
        <v>40</v>
      </c>
      <c r="F21" s="15" t="s">
        <v>110</v>
      </c>
      <c r="G21">
        <v>15</v>
      </c>
      <c r="H21">
        <v>6470</v>
      </c>
    </row>
    <row r="22" spans="2:10" x14ac:dyDescent="0.25">
      <c r="B22" s="13"/>
      <c r="C22">
        <v>40</v>
      </c>
      <c r="D22">
        <v>30</v>
      </c>
      <c r="E22">
        <v>40</v>
      </c>
      <c r="F22" s="15" t="s">
        <v>110</v>
      </c>
      <c r="G22">
        <v>20</v>
      </c>
      <c r="H22">
        <v>9150</v>
      </c>
    </row>
    <row r="23" spans="2:10" x14ac:dyDescent="0.25">
      <c r="B23" s="13" t="s">
        <v>105</v>
      </c>
      <c r="C23">
        <v>40</v>
      </c>
      <c r="D23">
        <v>10</v>
      </c>
      <c r="E23">
        <v>25</v>
      </c>
      <c r="F23" s="15" t="s">
        <v>108</v>
      </c>
      <c r="G23">
        <v>-20</v>
      </c>
      <c r="H23">
        <v>1908</v>
      </c>
    </row>
    <row r="24" spans="2:10" x14ac:dyDescent="0.25">
      <c r="B24" s="13"/>
      <c r="C24">
        <v>40</v>
      </c>
      <c r="D24">
        <v>10</v>
      </c>
      <c r="E24">
        <v>25</v>
      </c>
      <c r="F24" s="15" t="s">
        <v>108</v>
      </c>
      <c r="G24">
        <v>-15</v>
      </c>
      <c r="H24">
        <v>2028</v>
      </c>
    </row>
    <row r="25" spans="2:10" x14ac:dyDescent="0.25">
      <c r="B25" s="13"/>
      <c r="C25">
        <v>40</v>
      </c>
      <c r="D25">
        <v>10</v>
      </c>
      <c r="E25">
        <v>25</v>
      </c>
      <c r="F25" s="15" t="s">
        <v>108</v>
      </c>
      <c r="G25">
        <v>-10</v>
      </c>
      <c r="H25">
        <v>2226</v>
      </c>
    </row>
    <row r="26" spans="2:10" x14ac:dyDescent="0.25">
      <c r="B26" s="13"/>
      <c r="C26">
        <v>40</v>
      </c>
      <c r="D26">
        <v>10</v>
      </c>
      <c r="E26">
        <v>25</v>
      </c>
      <c r="F26" s="15" t="s">
        <v>108</v>
      </c>
      <c r="G26">
        <v>-5</v>
      </c>
      <c r="H26">
        <v>2583</v>
      </c>
    </row>
    <row r="27" spans="2:10" x14ac:dyDescent="0.25">
      <c r="B27" s="13"/>
      <c r="C27">
        <v>40</v>
      </c>
      <c r="D27">
        <v>10</v>
      </c>
      <c r="E27">
        <v>25</v>
      </c>
      <c r="F27" s="15" t="s">
        <v>109</v>
      </c>
      <c r="G27">
        <v>0</v>
      </c>
      <c r="H27">
        <v>3339</v>
      </c>
    </row>
    <row r="28" spans="2:10" x14ac:dyDescent="0.25">
      <c r="B28" s="13"/>
      <c r="C28">
        <v>40</v>
      </c>
      <c r="D28">
        <v>10</v>
      </c>
      <c r="E28">
        <v>25</v>
      </c>
      <c r="F28" s="15" t="s">
        <v>110</v>
      </c>
      <c r="G28">
        <v>5</v>
      </c>
      <c r="H28">
        <v>4722</v>
      </c>
    </row>
    <row r="29" spans="2:10" x14ac:dyDescent="0.25">
      <c r="B29" s="13"/>
      <c r="C29">
        <v>40</v>
      </c>
      <c r="D29">
        <v>10</v>
      </c>
      <c r="E29">
        <v>25</v>
      </c>
      <c r="F29" s="15" t="s">
        <v>110</v>
      </c>
      <c r="G29">
        <v>10</v>
      </c>
      <c r="H29">
        <v>6679</v>
      </c>
    </row>
    <row r="30" spans="2:10" x14ac:dyDescent="0.25">
      <c r="B30" s="13"/>
      <c r="C30">
        <v>40</v>
      </c>
      <c r="D30">
        <v>10</v>
      </c>
      <c r="E30">
        <v>25</v>
      </c>
      <c r="F30" s="15" t="s">
        <v>110</v>
      </c>
      <c r="G30">
        <v>15</v>
      </c>
      <c r="H30">
        <v>9445</v>
      </c>
    </row>
    <row r="31" spans="2:10" x14ac:dyDescent="0.25">
      <c r="B31" s="14"/>
      <c r="C31" s="14">
        <v>40</v>
      </c>
      <c r="D31" s="14">
        <v>10</v>
      </c>
      <c r="E31" s="14">
        <v>25</v>
      </c>
      <c r="F31" s="16" t="s">
        <v>110</v>
      </c>
      <c r="G31" s="14">
        <v>20</v>
      </c>
      <c r="H31" s="14">
        <v>13357</v>
      </c>
      <c r="I31" s="14"/>
      <c r="J31" s="14"/>
    </row>
    <row r="34" spans="2:2" x14ac:dyDescent="0.25">
      <c r="B34" t="s">
        <v>98</v>
      </c>
    </row>
    <row r="35" spans="2:2" x14ac:dyDescent="0.25">
      <c r="B35" t="s">
        <v>99</v>
      </c>
    </row>
  </sheetData>
  <mergeCells count="1">
    <mergeCell ref="A3:J3"/>
  </mergeCells>
  <conditionalFormatting sqref="B5:J31">
    <cfRule type="expression" dxfId="0" priority="1">
      <formula>ISEVEN(ROW())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Fire data</vt:lpstr>
      <vt:lpstr>Wind estimates</vt:lpstr>
      <vt:lpstr>Topography data </vt:lpstr>
      <vt:lpstr>Topography estimates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2025-08-14T06:10:18Z</dcterms:created>
  <dcterms:modified xsi:type="dcterms:W3CDTF">2025-08-14T06:10:21Z</dcterms:modified>
  <cp:category/>
  <cp:contentStatus/>
</cp:coreProperties>
</file>