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/>
  <xr:revisionPtr revIDLastSave="0" documentId="13_ncr:1_{753BC33F-CC9F-4C5A-B4C2-C33E3A3AE0CA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Dashboard" sheetId="1" r:id="rId1"/>
    <sheet name="Simulation" sheetId="2" r:id="rId2"/>
    <sheet name="HiddenData" sheetId="3" state="hidden" r:id="rId3"/>
  </sheets>
  <calcPr calcId="191028" forceFull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2" l="1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4" i="2"/>
  <c r="H4" i="2"/>
  <c r="M4" i="2" s="1"/>
  <c r="G5" i="2" s="1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B123" i="2" s="1"/>
  <c r="B115" i="2" l="1"/>
  <c r="B99" i="2"/>
  <c r="B91" i="2"/>
  <c r="B75" i="2"/>
  <c r="B59" i="2"/>
  <c r="B43" i="2"/>
  <c r="B27" i="2"/>
  <c r="B11" i="2"/>
  <c r="B121" i="2"/>
  <c r="B113" i="2"/>
  <c r="B105" i="2"/>
  <c r="B97" i="2"/>
  <c r="B89" i="2"/>
  <c r="B81" i="2"/>
  <c r="B73" i="2"/>
  <c r="B65" i="2"/>
  <c r="B57" i="2"/>
  <c r="B49" i="2"/>
  <c r="B41" i="2"/>
  <c r="B33" i="2"/>
  <c r="B25" i="2"/>
  <c r="B17" i="2"/>
  <c r="B117" i="2"/>
  <c r="B120" i="2"/>
  <c r="B104" i="2"/>
  <c r="B96" i="2"/>
  <c r="B72" i="2"/>
  <c r="B56" i="2"/>
  <c r="B40" i="2"/>
  <c r="B16" i="2"/>
  <c r="B119" i="2"/>
  <c r="B111" i="2"/>
  <c r="B103" i="2"/>
  <c r="B95" i="2"/>
  <c r="B87" i="2"/>
  <c r="B79" i="2"/>
  <c r="B71" i="2"/>
  <c r="B63" i="2"/>
  <c r="B55" i="2"/>
  <c r="B47" i="2"/>
  <c r="B39" i="2"/>
  <c r="B31" i="2"/>
  <c r="B23" i="2"/>
  <c r="B15" i="2"/>
  <c r="B101" i="2"/>
  <c r="B112" i="2"/>
  <c r="B88" i="2"/>
  <c r="B80" i="2"/>
  <c r="B64" i="2"/>
  <c r="B48" i="2"/>
  <c r="B32" i="2"/>
  <c r="B24" i="2"/>
  <c r="B118" i="2"/>
  <c r="B110" i="2"/>
  <c r="B102" i="2"/>
  <c r="B94" i="2"/>
  <c r="B86" i="2"/>
  <c r="B78" i="2"/>
  <c r="B70" i="2"/>
  <c r="B62" i="2"/>
  <c r="B54" i="2"/>
  <c r="B46" i="2"/>
  <c r="B38" i="2"/>
  <c r="B30" i="2"/>
  <c r="B22" i="2"/>
  <c r="B14" i="2"/>
  <c r="B13" i="2"/>
  <c r="B109" i="2"/>
  <c r="B93" i="2"/>
  <c r="B77" i="2"/>
  <c r="B69" i="2"/>
  <c r="B61" i="2"/>
  <c r="B53" i="2"/>
  <c r="B45" i="2"/>
  <c r="B37" i="2"/>
  <c r="B29" i="2"/>
  <c r="B21" i="2"/>
  <c r="B116" i="2"/>
  <c r="B108" i="2"/>
  <c r="B100" i="2"/>
  <c r="B92" i="2"/>
  <c r="B84" i="2"/>
  <c r="B76" i="2"/>
  <c r="B68" i="2"/>
  <c r="B60" i="2"/>
  <c r="B52" i="2"/>
  <c r="B44" i="2"/>
  <c r="B36" i="2"/>
  <c r="B28" i="2"/>
  <c r="B20" i="2"/>
  <c r="B12" i="2"/>
  <c r="B85" i="2"/>
  <c r="B107" i="2"/>
  <c r="B83" i="2"/>
  <c r="B67" i="2"/>
  <c r="B51" i="2"/>
  <c r="B35" i="2"/>
  <c r="B19" i="2"/>
  <c r="B122" i="2"/>
  <c r="B114" i="2"/>
  <c r="B106" i="2"/>
  <c r="B98" i="2"/>
  <c r="B90" i="2"/>
  <c r="B82" i="2"/>
  <c r="B74" i="2"/>
  <c r="B66" i="2"/>
  <c r="B58" i="2"/>
  <c r="B50" i="2"/>
  <c r="B42" i="2"/>
  <c r="B34" i="2"/>
  <c r="B26" i="2"/>
  <c r="B18" i="2"/>
  <c r="B10" i="2"/>
  <c r="B9" i="2"/>
  <c r="B8" i="2"/>
  <c r="B7" i="2"/>
  <c r="B6" i="2"/>
  <c r="B5" i="2"/>
  <c r="B4" i="2"/>
  <c r="E100" i="2"/>
  <c r="E20" i="2"/>
  <c r="E65" i="2"/>
  <c r="E7" i="2"/>
  <c r="E28" i="2"/>
  <c r="E15" i="2"/>
  <c r="E36" i="2"/>
  <c r="E4" i="2"/>
  <c r="E10" i="2"/>
  <c r="E92" i="2"/>
  <c r="I4" i="2"/>
  <c r="E123" i="2"/>
  <c r="E115" i="2"/>
  <c r="E107" i="2"/>
  <c r="E99" i="2"/>
  <c r="E91" i="2"/>
  <c r="E83" i="2"/>
  <c r="E75" i="2"/>
  <c r="E67" i="2"/>
  <c r="E59" i="2"/>
  <c r="E120" i="2"/>
  <c r="E112" i="2"/>
  <c r="E104" i="2"/>
  <c r="E96" i="2"/>
  <c r="E88" i="2"/>
  <c r="E80" i="2"/>
  <c r="E72" i="2"/>
  <c r="E64" i="2"/>
  <c r="E56" i="2"/>
  <c r="E117" i="2"/>
  <c r="E109" i="2"/>
  <c r="E101" i="2"/>
  <c r="E93" i="2"/>
  <c r="E85" i="2"/>
  <c r="E77" i="2"/>
  <c r="E69" i="2"/>
  <c r="E61" i="2"/>
  <c r="E122" i="2"/>
  <c r="E114" i="2"/>
  <c r="E106" i="2"/>
  <c r="E98" i="2"/>
  <c r="E90" i="2"/>
  <c r="E82" i="2"/>
  <c r="E74" i="2"/>
  <c r="E66" i="2"/>
  <c r="E58" i="2"/>
  <c r="E119" i="2"/>
  <c r="E111" i="2"/>
  <c r="E103" i="2"/>
  <c r="E95" i="2"/>
  <c r="E87" i="2"/>
  <c r="E79" i="2"/>
  <c r="E71" i="2"/>
  <c r="E63" i="2"/>
  <c r="E110" i="2"/>
  <c r="E105" i="2"/>
  <c r="E78" i="2"/>
  <c r="E73" i="2"/>
  <c r="E51" i="2"/>
  <c r="E43" i="2"/>
  <c r="E35" i="2"/>
  <c r="E27" i="2"/>
  <c r="E19" i="2"/>
  <c r="E108" i="2"/>
  <c r="E76" i="2"/>
  <c r="E48" i="2"/>
  <c r="E40" i="2"/>
  <c r="E32" i="2"/>
  <c r="E24" i="2"/>
  <c r="E118" i="2"/>
  <c r="E113" i="2"/>
  <c r="E86" i="2"/>
  <c r="E81" i="2"/>
  <c r="E53" i="2"/>
  <c r="E45" i="2"/>
  <c r="E116" i="2"/>
  <c r="E84" i="2"/>
  <c r="E50" i="2"/>
  <c r="E42" i="2"/>
  <c r="E34" i="2"/>
  <c r="E26" i="2"/>
  <c r="E18" i="2"/>
  <c r="E121" i="2"/>
  <c r="E94" i="2"/>
  <c r="E89" i="2"/>
  <c r="E62" i="2"/>
  <c r="E57" i="2"/>
  <c r="E55" i="2"/>
  <c r="E47" i="2"/>
  <c r="E39" i="2"/>
  <c r="E31" i="2"/>
  <c r="E23" i="2"/>
  <c r="E13" i="2"/>
  <c r="E52" i="2"/>
  <c r="E97" i="2"/>
  <c r="E5" i="2"/>
  <c r="E8" i="2"/>
  <c r="E17" i="2"/>
  <c r="E49" i="2"/>
  <c r="E54" i="2"/>
  <c r="E11" i="2"/>
  <c r="E22" i="2"/>
  <c r="E30" i="2"/>
  <c r="E38" i="2"/>
  <c r="E44" i="2"/>
  <c r="E70" i="2"/>
  <c r="E6" i="2"/>
  <c r="E14" i="2"/>
  <c r="E25" i="2"/>
  <c r="E33" i="2"/>
  <c r="E41" i="2"/>
  <c r="E46" i="2"/>
  <c r="E9" i="2"/>
  <c r="E21" i="2"/>
  <c r="E29" i="2"/>
  <c r="E37" i="2"/>
  <c r="E60" i="2"/>
  <c r="E102" i="2"/>
  <c r="E16" i="2"/>
  <c r="E12" i="2"/>
  <c r="E68" i="2"/>
  <c r="C16" i="1" l="1"/>
  <c r="C15" i="1"/>
  <c r="C13" i="1"/>
  <c r="C12" i="1"/>
  <c r="K4" i="2"/>
  <c r="J4" i="2"/>
  <c r="L4" i="2" l="1"/>
  <c r="F5" i="2" s="1"/>
  <c r="I5" i="2" l="1"/>
  <c r="H5" i="2"/>
  <c r="J5" i="2" l="1"/>
  <c r="M5" i="2" s="1"/>
  <c r="G6" i="2" s="1"/>
  <c r="K5" i="2"/>
  <c r="L5" i="2"/>
  <c r="F6" i="2" s="1"/>
  <c r="I6" i="2" l="1"/>
  <c r="H6" i="2"/>
  <c r="K6" i="2" l="1"/>
  <c r="J6" i="2"/>
  <c r="L6" i="2" s="1"/>
  <c r="F7" i="2" s="1"/>
  <c r="M6" i="2" l="1"/>
  <c r="G7" i="2" s="1"/>
  <c r="I7" i="2" s="1"/>
  <c r="H7" i="2" l="1"/>
  <c r="K7" i="2"/>
  <c r="J7" i="2"/>
  <c r="M7" i="2" l="1"/>
  <c r="G8" i="2" s="1"/>
  <c r="L7" i="2"/>
  <c r="F8" i="2" s="1"/>
  <c r="I8" i="2" l="1"/>
  <c r="J8" i="2" s="1"/>
  <c r="H8" i="2"/>
  <c r="K8" i="2" l="1"/>
  <c r="L8" i="2"/>
  <c r="F9" i="2" s="1"/>
  <c r="M8" i="2"/>
  <c r="G9" i="2" s="1"/>
  <c r="H9" i="2" l="1"/>
  <c r="I9" i="2"/>
  <c r="K9" i="2" s="1"/>
  <c r="J9" i="2" l="1"/>
  <c r="M9" i="2" l="1"/>
  <c r="G10" i="2" s="1"/>
  <c r="L9" i="2"/>
  <c r="F10" i="2" s="1"/>
  <c r="I10" i="2" l="1"/>
  <c r="K10" i="2" s="1"/>
  <c r="H10" i="2"/>
  <c r="J10" i="2" l="1"/>
  <c r="L10" i="2" s="1"/>
  <c r="F11" i="2" s="1"/>
  <c r="M10" i="2" l="1"/>
  <c r="G11" i="2" s="1"/>
  <c r="H11" i="2" s="1"/>
  <c r="I11" i="2" l="1"/>
  <c r="K11" i="2" s="1"/>
  <c r="J11" i="2" l="1"/>
  <c r="M11" i="2" s="1"/>
  <c r="G12" i="2" s="1"/>
  <c r="L11" i="2" l="1"/>
  <c r="F12" i="2" s="1"/>
  <c r="H12" i="2" s="1"/>
  <c r="I12" i="2" l="1"/>
  <c r="K12" i="2" s="1"/>
  <c r="J12" i="2" l="1"/>
  <c r="L12" i="2" s="1"/>
  <c r="F13" i="2" s="1"/>
  <c r="M12" i="2" l="1"/>
  <c r="G13" i="2" s="1"/>
  <c r="H13" i="2" s="1"/>
  <c r="I13" i="2" l="1"/>
  <c r="K13" i="2" s="1"/>
  <c r="J13" i="2" l="1"/>
  <c r="M13" i="2" l="1"/>
  <c r="G14" i="2" s="1"/>
  <c r="L13" i="2"/>
  <c r="F14" i="2" s="1"/>
  <c r="I14" i="2" l="1"/>
  <c r="H14" i="2"/>
  <c r="J14" i="2" l="1"/>
  <c r="M14" i="2" s="1"/>
  <c r="G15" i="2" s="1"/>
  <c r="K14" i="2"/>
  <c r="L14" i="2" l="1"/>
  <c r="F15" i="2" s="1"/>
  <c r="H15" i="2" s="1"/>
  <c r="I15" i="2" l="1"/>
  <c r="K15" i="2" s="1"/>
  <c r="J15" i="2" l="1"/>
  <c r="L15" i="2" s="1"/>
  <c r="F16" i="2" s="1"/>
  <c r="M15" i="2" l="1"/>
  <c r="G16" i="2" s="1"/>
  <c r="I16" i="2" s="1"/>
  <c r="K16" i="2" s="1"/>
  <c r="H16" i="2" l="1"/>
  <c r="J16" i="2"/>
  <c r="M16" i="2" l="1"/>
  <c r="G17" i="2" s="1"/>
  <c r="L16" i="2"/>
  <c r="F17" i="2" s="1"/>
  <c r="I17" i="2" l="1"/>
  <c r="K17" i="2" s="1"/>
  <c r="H17" i="2"/>
  <c r="J17" i="2" l="1"/>
  <c r="M17" i="2" s="1"/>
  <c r="G18" i="2" s="1"/>
  <c r="L17" i="2" l="1"/>
  <c r="F18" i="2" s="1"/>
  <c r="H18" i="2" s="1"/>
  <c r="I18" i="2" l="1"/>
  <c r="J18" i="2" s="1"/>
  <c r="M18" i="2" s="1"/>
  <c r="G19" i="2" s="1"/>
  <c r="L18" i="2" l="1"/>
  <c r="F19" i="2" s="1"/>
  <c r="H19" i="2" s="1"/>
  <c r="K18" i="2"/>
  <c r="I19" i="2" l="1"/>
  <c r="J19" i="2" s="1"/>
  <c r="L19" i="2" s="1"/>
  <c r="F20" i="2" s="1"/>
  <c r="K19" i="2" l="1"/>
  <c r="M19" i="2"/>
  <c r="G20" i="2" s="1"/>
  <c r="I20" i="2" s="1"/>
  <c r="H20" i="2" l="1"/>
  <c r="K20" i="2"/>
  <c r="J20" i="2"/>
  <c r="L20" i="2" l="1"/>
  <c r="F21" i="2" s="1"/>
  <c r="M20" i="2"/>
  <c r="G21" i="2" s="1"/>
  <c r="H21" i="2" l="1"/>
  <c r="I21" i="2"/>
  <c r="K21" i="2" s="1"/>
  <c r="J21" i="2" l="1"/>
  <c r="M21" i="2" l="1"/>
  <c r="G22" i="2" s="1"/>
  <c r="L21" i="2"/>
  <c r="F22" i="2" s="1"/>
  <c r="I22" i="2" l="1"/>
  <c r="K22" i="2" s="1"/>
  <c r="H22" i="2"/>
  <c r="J22" i="2" l="1"/>
  <c r="M22" i="2" s="1"/>
  <c r="G23" i="2" s="1"/>
  <c r="L22" i="2" l="1"/>
  <c r="F23" i="2" s="1"/>
  <c r="H23" i="2" s="1"/>
  <c r="I23" i="2" l="1"/>
  <c r="K23" i="2" s="1"/>
  <c r="J23" i="2" l="1"/>
  <c r="M23" i="2" s="1"/>
  <c r="G24" i="2" s="1"/>
  <c r="L23" i="2" l="1"/>
  <c r="F24" i="2" s="1"/>
  <c r="I24" i="2" s="1"/>
  <c r="K24" i="2" s="1"/>
  <c r="H24" i="2" l="1"/>
  <c r="J24" i="2"/>
  <c r="M24" i="2" l="1"/>
  <c r="G25" i="2" s="1"/>
  <c r="L24" i="2"/>
  <c r="F25" i="2" s="1"/>
  <c r="I25" i="2" l="1"/>
  <c r="K25" i="2" s="1"/>
  <c r="H25" i="2"/>
  <c r="J25" i="2" l="1"/>
  <c r="L25" i="2" s="1"/>
  <c r="F26" i="2" s="1"/>
  <c r="M25" i="2"/>
  <c r="G26" i="2" s="1"/>
  <c r="I26" i="2" l="1"/>
  <c r="K26" i="2" s="1"/>
  <c r="H26" i="2"/>
  <c r="J26" i="2" l="1"/>
  <c r="M26" i="2" s="1"/>
  <c r="G27" i="2" s="1"/>
  <c r="L26" i="2" l="1"/>
  <c r="F27" i="2" s="1"/>
  <c r="H27" i="2" s="1"/>
  <c r="I27" i="2" l="1"/>
  <c r="K27" i="2" s="1"/>
  <c r="J27" i="2" l="1"/>
  <c r="L27" i="2" s="1"/>
  <c r="F28" i="2" s="1"/>
  <c r="M27" i="2"/>
  <c r="G28" i="2" s="1"/>
  <c r="H28" i="2" l="1"/>
  <c r="I28" i="2"/>
  <c r="J28" i="2" s="1"/>
  <c r="M28" i="2" l="1"/>
  <c r="G29" i="2" s="1"/>
  <c r="L28" i="2"/>
  <c r="F29" i="2" s="1"/>
  <c r="K28" i="2"/>
  <c r="I29" i="2" l="1"/>
  <c r="K29" i="2" s="1"/>
  <c r="H29" i="2"/>
  <c r="J29" i="2" l="1"/>
  <c r="M29" i="2" s="1"/>
  <c r="G30" i="2" s="1"/>
  <c r="L29" i="2"/>
  <c r="F30" i="2" s="1"/>
  <c r="H30" i="2" l="1"/>
  <c r="I30" i="2"/>
  <c r="K30" i="2" s="1"/>
  <c r="J30" i="2" l="1"/>
  <c r="L30" i="2" l="1"/>
  <c r="F31" i="2" s="1"/>
  <c r="M30" i="2"/>
  <c r="G31" i="2" s="1"/>
  <c r="H31" i="2" l="1"/>
  <c r="I31" i="2"/>
  <c r="K31" i="2" s="1"/>
  <c r="J31" i="2" l="1"/>
  <c r="L31" i="2" l="1"/>
  <c r="F32" i="2" s="1"/>
  <c r="M31" i="2"/>
  <c r="G32" i="2" s="1"/>
  <c r="I32" i="2" l="1"/>
  <c r="H32" i="2"/>
  <c r="J32" i="2" l="1"/>
  <c r="L32" i="2" s="1"/>
  <c r="F33" i="2" s="1"/>
  <c r="K32" i="2"/>
  <c r="M32" i="2" l="1"/>
  <c r="G33" i="2" s="1"/>
  <c r="I33" i="2" s="1"/>
  <c r="H33" i="2" l="1"/>
  <c r="K33" i="2"/>
  <c r="J33" i="2"/>
  <c r="M33" i="2" l="1"/>
  <c r="G34" i="2" s="1"/>
  <c r="L33" i="2"/>
  <c r="F34" i="2" s="1"/>
  <c r="H34" i="2" l="1"/>
  <c r="I34" i="2"/>
  <c r="K34" i="2" s="1"/>
  <c r="J34" i="2" l="1"/>
  <c r="M34" i="2" s="1"/>
  <c r="G35" i="2" s="1"/>
  <c r="L34" i="2" l="1"/>
  <c r="F35" i="2" s="1"/>
  <c r="H35" i="2" s="1"/>
  <c r="I35" i="2" l="1"/>
  <c r="J35" i="2" s="1"/>
  <c r="K35" i="2" l="1"/>
  <c r="M35" i="2"/>
  <c r="G36" i="2" s="1"/>
  <c r="L35" i="2"/>
  <c r="F36" i="2" s="1"/>
  <c r="I36" i="2" l="1"/>
  <c r="J36" i="2" s="1"/>
  <c r="H36" i="2"/>
  <c r="K36" i="2" l="1"/>
  <c r="L36" i="2"/>
  <c r="F37" i="2" s="1"/>
  <c r="M36" i="2"/>
  <c r="G37" i="2" s="1"/>
  <c r="H37" i="2" l="1"/>
  <c r="I37" i="2"/>
  <c r="K37" i="2" s="1"/>
  <c r="J37" i="2" l="1"/>
  <c r="M37" i="2" s="1"/>
  <c r="G38" i="2" s="1"/>
  <c r="L37" i="2" l="1"/>
  <c r="F38" i="2" s="1"/>
  <c r="H38" i="2" s="1"/>
  <c r="I38" i="2" l="1"/>
  <c r="K38" i="2" s="1"/>
  <c r="J38" i="2" l="1"/>
  <c r="L38" i="2" l="1"/>
  <c r="F39" i="2" s="1"/>
  <c r="M38" i="2"/>
  <c r="G39" i="2" s="1"/>
  <c r="H39" i="2" l="1"/>
  <c r="I39" i="2"/>
  <c r="J39" i="2" l="1"/>
  <c r="K39" i="2"/>
  <c r="M39" i="2" l="1"/>
  <c r="G40" i="2" s="1"/>
  <c r="L39" i="2"/>
  <c r="F40" i="2" s="1"/>
  <c r="I40" i="2" l="1"/>
  <c r="H40" i="2"/>
  <c r="J40" i="2" l="1"/>
  <c r="M40" i="2" s="1"/>
  <c r="G41" i="2" s="1"/>
  <c r="K40" i="2"/>
  <c r="L40" i="2" l="1"/>
  <c r="F41" i="2" s="1"/>
  <c r="I41" i="2" s="1"/>
  <c r="H41" i="2" l="1"/>
  <c r="K41" i="2"/>
  <c r="J41" i="2"/>
  <c r="L41" i="2" s="1"/>
  <c r="F42" i="2" s="1"/>
  <c r="M41" i="2" l="1"/>
  <c r="G42" i="2" s="1"/>
  <c r="H42" i="2" s="1"/>
  <c r="I42" i="2" l="1"/>
  <c r="K42" i="2"/>
  <c r="J42" i="2"/>
  <c r="M42" i="2" l="1"/>
  <c r="G43" i="2" s="1"/>
  <c r="L42" i="2"/>
  <c r="F43" i="2" s="1"/>
  <c r="H43" i="2" l="1"/>
  <c r="I43" i="2"/>
  <c r="K43" i="2" l="1"/>
  <c r="J43" i="2"/>
  <c r="M43" i="2" l="1"/>
  <c r="G44" i="2" s="1"/>
  <c r="L43" i="2"/>
  <c r="F44" i="2" s="1"/>
  <c r="H44" i="2" l="1"/>
  <c r="I44" i="2"/>
  <c r="J44" i="2" s="1"/>
  <c r="L44" i="2" l="1"/>
  <c r="F45" i="2" s="1"/>
  <c r="K44" i="2"/>
  <c r="M44" i="2"/>
  <c r="G45" i="2" s="1"/>
  <c r="H45" i="2" s="1"/>
  <c r="I45" i="2" l="1"/>
  <c r="K45" i="2"/>
  <c r="J45" i="2"/>
  <c r="M45" i="2" s="1"/>
  <c r="G46" i="2" s="1"/>
  <c r="L45" i="2" l="1"/>
  <c r="F46" i="2" s="1"/>
  <c r="I46" i="2" s="1"/>
  <c r="H46" i="2" l="1"/>
  <c r="K46" i="2"/>
  <c r="J46" i="2"/>
  <c r="M46" i="2" l="1"/>
  <c r="G47" i="2" s="1"/>
  <c r="L46" i="2"/>
  <c r="F47" i="2" s="1"/>
  <c r="I47" i="2" l="1"/>
  <c r="K47" i="2" s="1"/>
  <c r="H47" i="2"/>
  <c r="J47" i="2" l="1"/>
  <c r="L47" i="2" s="1"/>
  <c r="F48" i="2" s="1"/>
  <c r="M47" i="2"/>
  <c r="G48" i="2" s="1"/>
  <c r="H48" i="2" l="1"/>
  <c r="I48" i="2"/>
  <c r="K48" i="2" l="1"/>
  <c r="J48" i="2"/>
  <c r="L48" i="2" s="1"/>
  <c r="F49" i="2" s="1"/>
  <c r="M48" i="2"/>
  <c r="G49" i="2" s="1"/>
  <c r="I49" i="2" l="1"/>
  <c r="H49" i="2"/>
  <c r="J49" i="2" l="1"/>
  <c r="M49" i="2" s="1"/>
  <c r="G50" i="2" s="1"/>
  <c r="K49" i="2"/>
  <c r="L49" i="2" l="1"/>
  <c r="F50" i="2" s="1"/>
  <c r="H50" i="2" s="1"/>
  <c r="I50" i="2" l="1"/>
  <c r="J50" i="2" s="1"/>
  <c r="K50" i="2" l="1"/>
  <c r="L50" i="2"/>
  <c r="F51" i="2" s="1"/>
  <c r="M50" i="2"/>
  <c r="G51" i="2" s="1"/>
  <c r="H51" i="2" l="1"/>
  <c r="I51" i="2"/>
  <c r="K51" i="2" l="1"/>
  <c r="J51" i="2"/>
  <c r="L51" i="2" l="1"/>
  <c r="F52" i="2" s="1"/>
  <c r="M51" i="2"/>
  <c r="G52" i="2" s="1"/>
  <c r="I52" i="2" l="1"/>
  <c r="H52" i="2"/>
  <c r="K52" i="2" l="1"/>
  <c r="J52" i="2"/>
  <c r="L52" i="2" l="1"/>
  <c r="F53" i="2" s="1"/>
  <c r="M52" i="2"/>
  <c r="G53" i="2" s="1"/>
  <c r="H53" i="2" l="1"/>
  <c r="I53" i="2"/>
  <c r="K53" i="2" l="1"/>
  <c r="J53" i="2"/>
  <c r="L53" i="2" l="1"/>
  <c r="F54" i="2" s="1"/>
  <c r="M53" i="2"/>
  <c r="G54" i="2" s="1"/>
  <c r="H54" i="2" l="1"/>
  <c r="I54" i="2"/>
  <c r="K54" i="2" l="1"/>
  <c r="J54" i="2"/>
  <c r="L54" i="2" l="1"/>
  <c r="F55" i="2" s="1"/>
  <c r="M54" i="2"/>
  <c r="G55" i="2" s="1"/>
  <c r="H55" i="2" l="1"/>
  <c r="I55" i="2"/>
  <c r="K55" i="2" l="1"/>
  <c r="J55" i="2"/>
  <c r="M55" i="2" l="1"/>
  <c r="G56" i="2" s="1"/>
  <c r="L55" i="2"/>
  <c r="F56" i="2" s="1"/>
  <c r="H56" i="2" l="1"/>
  <c r="I56" i="2"/>
  <c r="J56" i="2" l="1"/>
  <c r="L56" i="2" s="1"/>
  <c r="F57" i="2" s="1"/>
  <c r="K56" i="2"/>
  <c r="M56" i="2"/>
  <c r="G57" i="2" s="1"/>
  <c r="I57" i="2" l="1"/>
  <c r="H57" i="2"/>
  <c r="J57" i="2" l="1"/>
  <c r="L57" i="2" s="1"/>
  <c r="F58" i="2" s="1"/>
  <c r="K57" i="2"/>
  <c r="M57" i="2" l="1"/>
  <c r="G58" i="2" s="1"/>
  <c r="I58" i="2" s="1"/>
  <c r="K58" i="2" l="1"/>
  <c r="J58" i="2"/>
  <c r="H58" i="2"/>
  <c r="L58" i="2" l="1"/>
  <c r="F59" i="2" s="1"/>
  <c r="M58" i="2"/>
  <c r="G59" i="2" s="1"/>
  <c r="I59" i="2" l="1"/>
  <c r="H59" i="2"/>
  <c r="K59" i="2" l="1"/>
  <c r="J59" i="2"/>
  <c r="L59" i="2" s="1"/>
  <c r="F60" i="2" s="1"/>
  <c r="M59" i="2" l="1"/>
  <c r="G60" i="2" s="1"/>
  <c r="H60" i="2" s="1"/>
  <c r="I60" i="2" l="1"/>
  <c r="K60" i="2" l="1"/>
  <c r="J60" i="2"/>
  <c r="M60" i="2" l="1"/>
  <c r="G61" i="2" s="1"/>
  <c r="L60" i="2"/>
  <c r="F61" i="2" s="1"/>
  <c r="I61" i="2" l="1"/>
  <c r="H61" i="2"/>
  <c r="J61" i="2" l="1"/>
  <c r="M61" i="2" s="1"/>
  <c r="G62" i="2" s="1"/>
  <c r="K61" i="2"/>
  <c r="L61" i="2" l="1"/>
  <c r="F62" i="2" s="1"/>
  <c r="H62" i="2" s="1"/>
  <c r="I62" i="2" l="1"/>
  <c r="J62" i="2" s="1"/>
  <c r="M62" i="2" s="1"/>
  <c r="G63" i="2" s="1"/>
  <c r="L62" i="2"/>
  <c r="F63" i="2" s="1"/>
  <c r="K62" i="2" l="1"/>
  <c r="I63" i="2"/>
  <c r="H63" i="2"/>
  <c r="K63" i="2" l="1"/>
  <c r="J63" i="2"/>
  <c r="M63" i="2" s="1"/>
  <c r="G64" i="2" s="1"/>
  <c r="L63" i="2" l="1"/>
  <c r="F64" i="2" s="1"/>
  <c r="I64" i="2" s="1"/>
  <c r="H64" i="2" l="1"/>
  <c r="J64" i="2"/>
  <c r="L64" i="2" s="1"/>
  <c r="F65" i="2" s="1"/>
  <c r="K64" i="2"/>
  <c r="M64" i="2" l="1"/>
  <c r="G65" i="2" s="1"/>
  <c r="I65" i="2" s="1"/>
  <c r="J65" i="2" l="1"/>
  <c r="K65" i="2"/>
  <c r="H65" i="2"/>
  <c r="M65" i="2" s="1"/>
  <c r="G66" i="2" s="1"/>
  <c r="L65" i="2" l="1"/>
  <c r="F66" i="2" s="1"/>
  <c r="I66" i="2" s="1"/>
  <c r="K66" i="2" s="1"/>
  <c r="J66" i="2" l="1"/>
  <c r="H66" i="2"/>
  <c r="L66" i="2" s="1"/>
  <c r="F67" i="2" s="1"/>
  <c r="M66" i="2" l="1"/>
  <c r="G67" i="2" s="1"/>
  <c r="I67" i="2" s="1"/>
  <c r="H67" i="2"/>
  <c r="J67" i="2"/>
  <c r="K67" i="2"/>
  <c r="L67" i="2" l="1"/>
  <c r="F68" i="2" s="1"/>
  <c r="M67" i="2"/>
  <c r="G68" i="2" s="1"/>
  <c r="I68" i="2" l="1"/>
  <c r="K68" i="2" s="1"/>
  <c r="H68" i="2"/>
  <c r="J68" i="2" l="1"/>
  <c r="M68" i="2" s="1"/>
  <c r="G69" i="2" s="1"/>
  <c r="L68" i="2"/>
  <c r="F69" i="2" s="1"/>
  <c r="I69" i="2" l="1"/>
  <c r="H69" i="2"/>
  <c r="J69" i="2" l="1"/>
  <c r="L69" i="2" s="1"/>
  <c r="F70" i="2" s="1"/>
  <c r="K69" i="2"/>
  <c r="M69" i="2" l="1"/>
  <c r="G70" i="2" s="1"/>
  <c r="H70" i="2" s="1"/>
  <c r="I70" i="2" l="1"/>
  <c r="K70" i="2" s="1"/>
  <c r="J70" i="2" l="1"/>
  <c r="M70" i="2" s="1"/>
  <c r="G71" i="2" s="1"/>
  <c r="L70" i="2"/>
  <c r="F71" i="2" s="1"/>
  <c r="H71" i="2" l="1"/>
  <c r="I71" i="2"/>
  <c r="J71" i="2" l="1"/>
  <c r="K71" i="2"/>
  <c r="L71" i="2" l="1"/>
  <c r="F72" i="2" s="1"/>
  <c r="M71" i="2"/>
  <c r="G72" i="2" s="1"/>
  <c r="H72" i="2" l="1"/>
  <c r="I72" i="2"/>
  <c r="K72" i="2" l="1"/>
  <c r="J72" i="2"/>
  <c r="L72" i="2"/>
  <c r="F73" i="2" s="1"/>
  <c r="M72" i="2"/>
  <c r="G73" i="2" s="1"/>
  <c r="H73" i="2" l="1"/>
  <c r="I73" i="2"/>
  <c r="K73" i="2" l="1"/>
  <c r="J73" i="2"/>
  <c r="L73" i="2"/>
  <c r="F74" i="2" s="1"/>
  <c r="M73" i="2"/>
  <c r="G74" i="2" s="1"/>
  <c r="I74" i="2" l="1"/>
  <c r="H74" i="2"/>
  <c r="K74" i="2" l="1"/>
  <c r="J74" i="2"/>
  <c r="M74" i="2" s="1"/>
  <c r="G75" i="2" s="1"/>
  <c r="L74" i="2" l="1"/>
  <c r="F75" i="2" s="1"/>
  <c r="I75" i="2" l="1"/>
  <c r="H75" i="2"/>
  <c r="K75" i="2" l="1"/>
  <c r="J75" i="2"/>
  <c r="M75" i="2" s="1"/>
  <c r="G76" i="2" s="1"/>
  <c r="L75" i="2" l="1"/>
  <c r="F76" i="2" s="1"/>
  <c r="H76" i="2" s="1"/>
  <c r="I76" i="2" l="1"/>
  <c r="J76" i="2" s="1"/>
  <c r="L76" i="2" s="1"/>
  <c r="F77" i="2" s="1"/>
  <c r="K76" i="2" l="1"/>
  <c r="M76" i="2"/>
  <c r="G77" i="2" s="1"/>
  <c r="I77" i="2" s="1"/>
  <c r="H77" i="2" l="1"/>
  <c r="J77" i="2"/>
  <c r="K77" i="2"/>
  <c r="L77" i="2" l="1"/>
  <c r="F78" i="2" s="1"/>
  <c r="M77" i="2"/>
  <c r="G78" i="2" s="1"/>
  <c r="I78" i="2" l="1"/>
  <c r="J78" i="2" s="1"/>
  <c r="H78" i="2"/>
  <c r="K78" i="2" l="1"/>
  <c r="L78" i="2"/>
  <c r="F79" i="2" s="1"/>
  <c r="M78" i="2"/>
  <c r="G79" i="2" s="1"/>
  <c r="H79" i="2" s="1"/>
  <c r="I79" i="2" l="1"/>
  <c r="K79" i="2" l="1"/>
  <c r="J79" i="2"/>
  <c r="M79" i="2" l="1"/>
  <c r="G80" i="2" s="1"/>
  <c r="L79" i="2"/>
  <c r="F80" i="2" s="1"/>
  <c r="I80" i="2" l="1"/>
  <c r="H80" i="2"/>
  <c r="K80" i="2" l="1"/>
  <c r="J80" i="2"/>
  <c r="L80" i="2" s="1"/>
  <c r="F81" i="2" s="1"/>
  <c r="M80" i="2" l="1"/>
  <c r="G81" i="2" s="1"/>
  <c r="H81" i="2" s="1"/>
  <c r="I81" i="2" l="1"/>
  <c r="K81" i="2" l="1"/>
  <c r="J81" i="2"/>
  <c r="L81" i="2" l="1"/>
  <c r="F82" i="2" s="1"/>
  <c r="M81" i="2"/>
  <c r="G82" i="2" s="1"/>
  <c r="H82" i="2" l="1"/>
  <c r="I82" i="2"/>
  <c r="K82" i="2" s="1"/>
  <c r="J82" i="2" l="1"/>
  <c r="M82" i="2" s="1"/>
  <c r="G83" i="2" s="1"/>
  <c r="L82" i="2" l="1"/>
  <c r="F83" i="2" s="1"/>
  <c r="I83" i="2" s="1"/>
  <c r="J83" i="2" s="1"/>
  <c r="K83" i="2" l="1"/>
  <c r="H83" i="2"/>
  <c r="M83" i="2" s="1"/>
  <c r="G84" i="2" s="1"/>
  <c r="L83" i="2" l="1"/>
  <c r="F84" i="2" s="1"/>
  <c r="H84" i="2" s="1"/>
  <c r="I84" i="2"/>
  <c r="J84" i="2" l="1"/>
  <c r="M84" i="2" s="1"/>
  <c r="G85" i="2" s="1"/>
  <c r="K84" i="2"/>
  <c r="L84" i="2" l="1"/>
  <c r="F85" i="2" s="1"/>
  <c r="I85" i="2" s="1"/>
  <c r="H85" i="2" l="1"/>
  <c r="K85" i="2"/>
  <c r="J85" i="2"/>
  <c r="L85" i="2" l="1"/>
  <c r="F86" i="2" s="1"/>
  <c r="M85" i="2"/>
  <c r="G86" i="2" s="1"/>
  <c r="H86" i="2" l="1"/>
  <c r="I86" i="2"/>
  <c r="J86" i="2" s="1"/>
  <c r="M86" i="2" s="1"/>
  <c r="G87" i="2" s="1"/>
  <c r="L86" i="2" l="1"/>
  <c r="F87" i="2" s="1"/>
  <c r="H87" i="2" s="1"/>
  <c r="K86" i="2"/>
  <c r="I87" i="2" l="1"/>
  <c r="K87" i="2" s="1"/>
  <c r="J87" i="2" l="1"/>
  <c r="M87" i="2" l="1"/>
  <c r="G88" i="2" s="1"/>
  <c r="L87" i="2"/>
  <c r="F88" i="2" s="1"/>
  <c r="H88" i="2" s="1"/>
  <c r="I88" i="2" l="1"/>
  <c r="K88" i="2" l="1"/>
  <c r="J88" i="2"/>
  <c r="L88" i="2" l="1"/>
  <c r="F89" i="2" s="1"/>
  <c r="M88" i="2"/>
  <c r="G89" i="2" s="1"/>
  <c r="I89" i="2" l="1"/>
  <c r="J89" i="2" s="1"/>
  <c r="H89" i="2"/>
  <c r="L89" i="2"/>
  <c r="F90" i="2" s="1"/>
  <c r="M89" i="2"/>
  <c r="G90" i="2" s="1"/>
  <c r="K89" i="2" l="1"/>
  <c r="I90" i="2"/>
  <c r="J90" i="2" s="1"/>
  <c r="H90" i="2"/>
  <c r="K90" i="2" l="1"/>
  <c r="L90" i="2"/>
  <c r="F91" i="2" s="1"/>
  <c r="M90" i="2"/>
  <c r="G91" i="2" s="1"/>
  <c r="I91" i="2"/>
  <c r="H91" i="2" l="1"/>
  <c r="K91" i="2"/>
  <c r="J91" i="2"/>
  <c r="M91" i="2" l="1"/>
  <c r="G92" i="2" s="1"/>
  <c r="L91" i="2"/>
  <c r="F92" i="2" s="1"/>
  <c r="H92" i="2" l="1"/>
  <c r="I92" i="2"/>
  <c r="J92" i="2" l="1"/>
  <c r="L92" i="2" s="1"/>
  <c r="F93" i="2" s="1"/>
  <c r="K92" i="2"/>
  <c r="M92" i="2" l="1"/>
  <c r="G93" i="2" s="1"/>
  <c r="H93" i="2" s="1"/>
  <c r="I93" i="2" l="1"/>
  <c r="J93" i="2" s="1"/>
  <c r="K93" i="2" l="1"/>
  <c r="L93" i="2"/>
  <c r="F94" i="2" s="1"/>
  <c r="M93" i="2"/>
  <c r="G94" i="2" s="1"/>
  <c r="H94" i="2" l="1"/>
  <c r="I94" i="2"/>
  <c r="J94" i="2" l="1"/>
  <c r="K94" i="2"/>
  <c r="L94" i="2" l="1"/>
  <c r="F95" i="2" s="1"/>
  <c r="M94" i="2"/>
  <c r="G95" i="2" s="1"/>
  <c r="I95" i="2" l="1"/>
  <c r="H95" i="2"/>
  <c r="J95" i="2" l="1"/>
  <c r="M95" i="2" s="1"/>
  <c r="G96" i="2" s="1"/>
  <c r="K95" i="2"/>
  <c r="L95" i="2" l="1"/>
  <c r="F96" i="2" s="1"/>
  <c r="H96" i="2" l="1"/>
  <c r="I96" i="2"/>
  <c r="J96" i="2" l="1"/>
  <c r="L96" i="2" s="1"/>
  <c r="F97" i="2" s="1"/>
  <c r="K96" i="2"/>
  <c r="M96" i="2" l="1"/>
  <c r="G97" i="2" s="1"/>
  <c r="I97" i="2" s="1"/>
  <c r="H97" i="2" l="1"/>
  <c r="J97" i="2"/>
  <c r="K97" i="2"/>
  <c r="L97" i="2" l="1"/>
  <c r="F98" i="2" s="1"/>
  <c r="M97" i="2"/>
  <c r="G98" i="2" s="1"/>
  <c r="H98" i="2" s="1"/>
  <c r="I98" i="2" l="1"/>
  <c r="K98" i="2" s="1"/>
  <c r="J98" i="2" l="1"/>
  <c r="L98" i="2" l="1"/>
  <c r="F99" i="2" s="1"/>
  <c r="M98" i="2"/>
  <c r="G99" i="2" s="1"/>
  <c r="H99" i="2" l="1"/>
  <c r="I99" i="2"/>
  <c r="K99" i="2" l="1"/>
  <c r="J99" i="2"/>
  <c r="L99" i="2" l="1"/>
  <c r="F100" i="2" s="1"/>
  <c r="M99" i="2"/>
  <c r="G100" i="2" s="1"/>
  <c r="I100" i="2" l="1"/>
  <c r="H100" i="2"/>
  <c r="J100" i="2" l="1"/>
  <c r="L100" i="2" s="1"/>
  <c r="F101" i="2" s="1"/>
  <c r="K100" i="2"/>
  <c r="M100" i="2" l="1"/>
  <c r="G101" i="2" s="1"/>
  <c r="H101" i="2" s="1"/>
  <c r="I101" i="2" l="1"/>
  <c r="K101" i="2" s="1"/>
  <c r="J101" i="2" l="1"/>
  <c r="M101" i="2" s="1"/>
  <c r="G102" i="2" s="1"/>
  <c r="L101" i="2"/>
  <c r="F102" i="2" s="1"/>
  <c r="I102" i="2" l="1"/>
  <c r="H102" i="2"/>
  <c r="J102" i="2" l="1"/>
  <c r="K102" i="2"/>
  <c r="M102" i="2" l="1"/>
  <c r="G103" i="2" s="1"/>
  <c r="L102" i="2"/>
  <c r="F103" i="2" s="1"/>
  <c r="H103" i="2" l="1"/>
  <c r="I103" i="2"/>
  <c r="K103" i="2" l="1"/>
  <c r="J103" i="2"/>
  <c r="L103" i="2" l="1"/>
  <c r="F104" i="2" s="1"/>
  <c r="M103" i="2"/>
  <c r="G104" i="2" s="1"/>
  <c r="H104" i="2" l="1"/>
  <c r="I104" i="2"/>
  <c r="J104" i="2" l="1"/>
  <c r="K104" i="2"/>
  <c r="M104" i="2"/>
  <c r="G105" i="2" s="1"/>
  <c r="L104" i="2"/>
  <c r="F105" i="2" s="1"/>
  <c r="I105" i="2" l="1"/>
  <c r="H105" i="2"/>
  <c r="K105" i="2" l="1"/>
  <c r="J105" i="2"/>
  <c r="M105" i="2" l="1"/>
  <c r="G106" i="2" s="1"/>
  <c r="L105" i="2"/>
  <c r="F106" i="2" s="1"/>
  <c r="I106" i="2" l="1"/>
  <c r="K106" i="2" s="1"/>
  <c r="H106" i="2"/>
  <c r="J106" i="2" l="1"/>
  <c r="M106" i="2" s="1"/>
  <c r="G107" i="2" s="1"/>
  <c r="L106" i="2"/>
  <c r="F107" i="2" s="1"/>
  <c r="I107" i="2" l="1"/>
  <c r="H107" i="2"/>
  <c r="L107" i="2" s="1"/>
  <c r="F108" i="2" s="1"/>
  <c r="K107" i="2"/>
  <c r="J107" i="2"/>
  <c r="M107" i="2"/>
  <c r="G108" i="2" s="1"/>
  <c r="H108" i="2" l="1"/>
  <c r="I108" i="2"/>
  <c r="K108" i="2" l="1"/>
  <c r="J108" i="2"/>
  <c r="M108" i="2" l="1"/>
  <c r="G109" i="2" s="1"/>
  <c r="L108" i="2"/>
  <c r="F109" i="2" s="1"/>
  <c r="I109" i="2" l="1"/>
  <c r="J109" i="2" s="1"/>
  <c r="H109" i="2"/>
  <c r="M109" i="2" l="1"/>
  <c r="G110" i="2" s="1"/>
  <c r="K109" i="2"/>
  <c r="L109" i="2"/>
  <c r="F110" i="2" s="1"/>
  <c r="H110" i="2" l="1"/>
  <c r="I110" i="2"/>
  <c r="K110" i="2" l="1"/>
  <c r="J110" i="2"/>
  <c r="M110" i="2" s="1"/>
  <c r="G111" i="2" s="1"/>
  <c r="L110" i="2"/>
  <c r="F111" i="2" s="1"/>
  <c r="I111" i="2" l="1"/>
  <c r="H111" i="2"/>
  <c r="J111" i="2" l="1"/>
  <c r="K111" i="2"/>
  <c r="L111" i="2" l="1"/>
  <c r="F112" i="2" s="1"/>
  <c r="M111" i="2"/>
  <c r="G112" i="2" s="1"/>
  <c r="H112" i="2" l="1"/>
  <c r="I112" i="2"/>
  <c r="J112" i="2" l="1"/>
  <c r="M112" i="2" s="1"/>
  <c r="G113" i="2" s="1"/>
  <c r="K112" i="2"/>
  <c r="L112" i="2"/>
  <c r="F113" i="2" s="1"/>
  <c r="H113" i="2" l="1"/>
  <c r="I113" i="2"/>
  <c r="J113" i="2" l="1"/>
  <c r="K113" i="2"/>
  <c r="L113" i="2"/>
  <c r="F114" i="2" s="1"/>
  <c r="M113" i="2"/>
  <c r="G114" i="2" s="1"/>
  <c r="I114" i="2" l="1"/>
  <c r="H114" i="2"/>
  <c r="K114" i="2" l="1"/>
  <c r="J114" i="2"/>
  <c r="L114" i="2" l="1"/>
  <c r="F115" i="2" s="1"/>
  <c r="M114" i="2"/>
  <c r="G115" i="2" s="1"/>
  <c r="I115" i="2" l="1"/>
  <c r="H115" i="2"/>
  <c r="J115" i="2" l="1"/>
  <c r="L115" i="2" s="1"/>
  <c r="F116" i="2" s="1"/>
  <c r="K115" i="2"/>
  <c r="M115" i="2" l="1"/>
  <c r="G116" i="2" s="1"/>
  <c r="H116" i="2" s="1"/>
  <c r="I116" i="2" l="1"/>
  <c r="K116" i="2" s="1"/>
  <c r="J116" i="2" l="1"/>
  <c r="L116" i="2" s="1"/>
  <c r="F117" i="2" s="1"/>
  <c r="M116" i="2"/>
  <c r="G117" i="2" s="1"/>
  <c r="H117" i="2" s="1"/>
  <c r="I117" i="2"/>
  <c r="J117" i="2" l="1"/>
  <c r="M117" i="2" s="1"/>
  <c r="G118" i="2" s="1"/>
  <c r="K117" i="2"/>
  <c r="L117" i="2" l="1"/>
  <c r="F118" i="2" s="1"/>
  <c r="H118" i="2" s="1"/>
  <c r="I118" i="2" l="1"/>
  <c r="J118" i="2" s="1"/>
  <c r="L118" i="2" s="1"/>
  <c r="F119" i="2" s="1"/>
  <c r="M118" i="2" l="1"/>
  <c r="G119" i="2" s="1"/>
  <c r="I119" i="2" s="1"/>
  <c r="K118" i="2"/>
  <c r="H119" i="2" l="1"/>
  <c r="K119" i="2"/>
  <c r="J119" i="2"/>
  <c r="L119" i="2" l="1"/>
  <c r="F120" i="2" s="1"/>
  <c r="M119" i="2"/>
  <c r="G120" i="2" s="1"/>
  <c r="I120" i="2" s="1"/>
  <c r="K120" i="2" l="1"/>
  <c r="J120" i="2"/>
  <c r="H120" i="2"/>
  <c r="L120" i="2" l="1"/>
  <c r="F121" i="2" s="1"/>
  <c r="M120" i="2"/>
  <c r="G121" i="2" s="1"/>
  <c r="I121" i="2" l="1"/>
  <c r="H121" i="2"/>
  <c r="J121" i="2" l="1"/>
  <c r="L121" i="2" s="1"/>
  <c r="F122" i="2" s="1"/>
  <c r="K121" i="2"/>
  <c r="M121" i="2" l="1"/>
  <c r="G122" i="2" s="1"/>
  <c r="I122" i="2" s="1"/>
  <c r="J122" i="2" l="1"/>
  <c r="K122" i="2"/>
  <c r="H122" i="2"/>
  <c r="M122" i="2" l="1"/>
  <c r="G123" i="2" s="1"/>
  <c r="L122" i="2"/>
  <c r="F123" i="2" s="1"/>
  <c r="I123" i="2" l="1"/>
  <c r="H123" i="2"/>
  <c r="J123" i="2" l="1"/>
  <c r="M123" i="2" s="1"/>
  <c r="K123" i="2"/>
  <c r="L123" i="2" l="1"/>
  <c r="F13" i="1"/>
  <c r="F12" i="1"/>
</calcChain>
</file>

<file path=xl/sharedStrings.xml><?xml version="1.0" encoding="utf-8"?>
<sst xmlns="http://schemas.openxmlformats.org/spreadsheetml/2006/main" count="34" uniqueCount="34">
  <si>
    <t>Shared Queue Simulation: Service Time vs Waiting Time</t>
  </si>
  <si>
    <t>Key information</t>
  </si>
  <si>
    <t>The number of customers is fixed at 120 and the number of checkouts is fixed at 2.</t>
  </si>
  <si>
    <t>The yellow cells allow the user to change the average service time per customer and the standard deviation (how varied values are around the mean).</t>
  </si>
  <si>
    <t>The orange cells allow the user to change the average arrival time and the standard deviation (how varied values are around the mean).</t>
  </si>
  <si>
    <t xml:space="preserve">The Actual column shows the statistics for the data generated. </t>
  </si>
  <si>
    <t xml:space="preserve">Press F9 to generate a new set of data with the same inputs. </t>
  </si>
  <si>
    <t>Results are shown in the table and graphically. The simulation is available on a separate tab.</t>
  </si>
  <si>
    <t>Variable</t>
  </si>
  <si>
    <t>Inputs</t>
  </si>
  <si>
    <t>Actual</t>
  </si>
  <si>
    <t>Results</t>
  </si>
  <si>
    <t>Average service time (s)</t>
  </si>
  <si>
    <t>Average waiting time (sec)</t>
  </si>
  <si>
    <t>Service time standard deviation (s)</t>
  </si>
  <si>
    <t>Maximum waiting time (sec)</t>
  </si>
  <si>
    <t>Number of customers</t>
  </si>
  <si>
    <t>Average arrival time (s)</t>
  </si>
  <si>
    <t>Arrival time standard deviation (s)</t>
  </si>
  <si>
    <t>Number of checkouts</t>
  </si>
  <si>
    <t>Simulation</t>
  </si>
  <si>
    <t>Customer</t>
  </si>
  <si>
    <t>Arrival</t>
  </si>
  <si>
    <t>Arrival (s)</t>
  </si>
  <si>
    <t>Z-score</t>
  </si>
  <si>
    <t>Service (s)</t>
  </si>
  <si>
    <t>Avail 1 before</t>
  </si>
  <si>
    <t>Avail 2 before</t>
  </si>
  <si>
    <t>Checkout</t>
  </si>
  <si>
    <t>Start (s)</t>
  </si>
  <si>
    <t>Finish (s)</t>
  </si>
  <si>
    <t>Wait (s)</t>
  </si>
  <si>
    <t>Avail 1 after</t>
  </si>
  <si>
    <t>Avail 2 after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</si>
</sst>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charset val="1"/>
    </font>
    <font>
      <b/>
      <sz val="16"/>
      <color rgb="FFFFFFFF"/>
      <name val="Cambria"/>
      <family val="1"/>
    </font>
    <font>
      <b/>
      <sz val="11"/>
      <name val="Cambria"/>
      <family val="1"/>
    </font>
    <font>
      <b/>
      <sz val="11"/>
      <color rgb="FFFFFFFF"/>
      <name val="Cambria"/>
      <family val="1"/>
    </font>
    <font>
      <b/>
      <u/>
      <sz val="11"/>
      <color theme="1"/>
      <name val="Calibri"/>
      <family val="2"/>
    </font>
    <font>
      <sz val="11"/>
      <color theme="1"/>
      <name val="Calibri"/>
      <family val="2"/>
    </font>
    <font>
      <b/>
      <sz val="12"/>
      <name val="Cambria"/>
      <family val="1"/>
    </font>
    <font>
      <b/>
      <sz val="12"/>
      <color theme="3" tint="-0.249977111117893"/>
      <name val="Cambria"/>
      <family val="1"/>
    </font>
    <font>
      <sz val="12"/>
      <name val="Cambria"/>
      <family val="1"/>
    </font>
    <font>
      <b/>
      <sz val="12"/>
      <name val="Calibri"/>
      <family val="2"/>
      <charset val="1"/>
    </font>
    <font>
      <sz val="12"/>
      <color theme="1"/>
      <name val="Calibri"/>
      <family val="2"/>
      <charset val="1"/>
    </font>
    <font>
      <b/>
      <sz val="11"/>
      <color rgb="FF000000"/>
      <name val="Cambria"/>
      <family val="1"/>
    </font>
  </fonts>
  <fills count="13">
    <fill>
      <patternFill patternType="none"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D9EAF7"/>
        <bgColor rgb="FFE2F0D9"/>
      </patternFill>
    </fill>
    <fill>
      <patternFill patternType="solid">
        <fgColor rgb="FFE2F0D9"/>
        <bgColor rgb="FFD9EAF7"/>
      </patternFill>
    </fill>
    <fill>
      <patternFill patternType="solid">
        <fgColor rgb="FFF2F2F2"/>
        <bgColor rgb="FFE2F0D9"/>
      </patternFill>
    </fill>
    <fill>
      <patternFill patternType="solid">
        <fgColor rgb="FFFFFF00"/>
        <bgColor rgb="FFF2F2F2"/>
      </patternFill>
    </fill>
    <fill>
      <patternFill patternType="solid">
        <fgColor rgb="FFFFFF00"/>
        <bgColor rgb="FFE2F0D9"/>
      </patternFill>
    </fill>
    <fill>
      <patternFill patternType="solid">
        <fgColor rgb="FFFFC000"/>
        <bgColor rgb="FFE2F0D9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rgb="FFE2F0D9"/>
      </patternFill>
    </fill>
  </fills>
  <borders count="30">
    <border>
      <left/>
      <right/>
      <top/>
      <bottom/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  <border>
      <left style="thin">
        <color rgb="FF9CC2E5"/>
      </left>
      <right/>
      <top/>
      <bottom/>
      <diagonal/>
    </border>
    <border>
      <left style="thin">
        <color rgb="FF9CC2E5"/>
      </left>
      <right style="thin">
        <color rgb="FF9CC2E5"/>
      </right>
      <top style="thin">
        <color rgb="FF9CC2E5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theme="1"/>
      </left>
      <right style="thin">
        <color rgb="FF9CC2E5"/>
      </right>
      <top style="thin">
        <color rgb="FF9CC2E5"/>
      </top>
      <bottom style="medium">
        <color theme="1"/>
      </bottom>
      <diagonal/>
    </border>
    <border>
      <left style="thin">
        <color rgb="FF9CC2E5"/>
      </left>
      <right style="medium">
        <color theme="1"/>
      </right>
      <top style="thin">
        <color rgb="FF9CC2E5"/>
      </top>
      <bottom style="medium">
        <color theme="1"/>
      </bottom>
      <diagonal/>
    </border>
    <border>
      <left style="medium">
        <color theme="1"/>
      </left>
      <right style="thin">
        <color rgb="FF9CC2E5"/>
      </right>
      <top/>
      <bottom style="thin">
        <color rgb="FF9CC2E5"/>
      </bottom>
      <diagonal/>
    </border>
    <border>
      <left style="thin">
        <color rgb="FF9CC2E5"/>
      </left>
      <right style="medium">
        <color theme="1"/>
      </right>
      <top/>
      <bottom style="thin">
        <color rgb="FF9CC2E5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auto="1"/>
      </left>
      <right/>
      <top style="thin">
        <color auto="1"/>
      </top>
      <bottom style="thin">
        <color theme="4"/>
      </bottom>
      <diagonal/>
    </border>
    <border>
      <left/>
      <right style="medium">
        <color auto="1"/>
      </right>
      <top style="thin">
        <color auto="1"/>
      </top>
      <bottom style="thin">
        <color theme="4"/>
      </bottom>
      <diagonal/>
    </border>
    <border>
      <left style="medium">
        <color auto="1"/>
      </left>
      <right/>
      <top style="thin">
        <color theme="4"/>
      </top>
      <bottom style="thin">
        <color theme="4"/>
      </bottom>
      <diagonal/>
    </border>
    <border>
      <left/>
      <right style="medium">
        <color auto="1"/>
      </right>
      <top style="thin">
        <color theme="4"/>
      </top>
      <bottom style="thin">
        <color theme="4"/>
      </bottom>
      <diagonal/>
    </border>
    <border>
      <left style="medium">
        <color auto="1"/>
      </left>
      <right/>
      <top style="thin">
        <color theme="4"/>
      </top>
      <bottom style="medium">
        <color auto="1"/>
      </bottom>
      <diagonal/>
    </border>
    <border>
      <left/>
      <right style="medium">
        <color auto="1"/>
      </right>
      <top style="thin">
        <color theme="4"/>
      </top>
      <bottom style="medium">
        <color auto="1"/>
      </bottom>
      <diagonal/>
    </border>
    <border>
      <left style="thin">
        <color theme="4"/>
      </left>
      <right style="thin">
        <color theme="4"/>
      </right>
      <top style="medium">
        <color auto="1"/>
      </top>
      <bottom style="thin">
        <color auto="1"/>
      </bottom>
      <diagonal/>
    </border>
    <border>
      <left style="thin">
        <color theme="4"/>
      </left>
      <right style="thin">
        <color theme="4"/>
      </right>
      <top style="thin">
        <color auto="1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3" fillId="2" borderId="2" xfId="0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6" fillId="3" borderId="12" xfId="0" applyFont="1" applyFill="1" applyBorder="1"/>
    <xf numFmtId="0" fontId="0" fillId="0" borderId="14" xfId="0" applyBorder="1"/>
    <xf numFmtId="0" fontId="0" fillId="0" borderId="16" xfId="0" applyBorder="1"/>
    <xf numFmtId="0" fontId="8" fillId="0" borderId="20" xfId="0" applyFont="1" applyBorder="1"/>
    <xf numFmtId="0" fontId="8" fillId="0" borderId="22" xfId="0" applyFont="1" applyBorder="1"/>
    <xf numFmtId="0" fontId="10" fillId="0" borderId="22" xfId="0" applyFont="1" applyBorder="1"/>
    <xf numFmtId="0" fontId="8" fillId="0" borderId="24" xfId="0" applyFont="1" applyBorder="1"/>
    <xf numFmtId="0" fontId="6" fillId="3" borderId="26" xfId="0" applyFont="1" applyFill="1" applyBorder="1" applyAlignment="1">
      <alignment horizontal="center"/>
    </xf>
    <xf numFmtId="1" fontId="8" fillId="5" borderId="28" xfId="0" applyNumberFormat="1" applyFont="1" applyFill="1" applyBorder="1" applyAlignment="1">
      <alignment horizontal="center"/>
    </xf>
    <xf numFmtId="1" fontId="8" fillId="5" borderId="29" xfId="0" applyNumberFormat="1" applyFont="1" applyFill="1" applyBorder="1" applyAlignment="1">
      <alignment horizontal="center"/>
    </xf>
    <xf numFmtId="0" fontId="4" fillId="10" borderId="4" xfId="0" applyFont="1" applyFill="1" applyBorder="1"/>
    <xf numFmtId="0" fontId="0" fillId="10" borderId="5" xfId="0" applyFill="1" applyBorder="1"/>
    <xf numFmtId="0" fontId="0" fillId="10" borderId="6" xfId="0" applyFill="1" applyBorder="1"/>
    <xf numFmtId="0" fontId="5" fillId="10" borderId="7" xfId="0" applyFont="1" applyFill="1" applyBorder="1"/>
    <xf numFmtId="0" fontId="0" fillId="10" borderId="0" xfId="0" applyFill="1"/>
    <xf numFmtId="0" fontId="0" fillId="10" borderId="8" xfId="0" applyFill="1" applyBorder="1"/>
    <xf numFmtId="0" fontId="5" fillId="10" borderId="9" xfId="0" applyFont="1" applyFill="1" applyBorder="1"/>
    <xf numFmtId="0" fontId="0" fillId="10" borderId="10" xfId="0" applyFill="1" applyBorder="1"/>
    <xf numFmtId="0" fontId="0" fillId="10" borderId="11" xfId="0" applyFill="1" applyBorder="1"/>
    <xf numFmtId="164" fontId="7" fillId="11" borderId="21" xfId="0" applyNumberFormat="1" applyFont="1" applyFill="1" applyBorder="1" applyAlignment="1">
      <alignment horizontal="center"/>
    </xf>
    <xf numFmtId="164" fontId="7" fillId="12" borderId="23" xfId="0" applyNumberFormat="1" applyFont="1" applyFill="1" applyBorder="1" applyAlignment="1">
      <alignment horizontal="center"/>
    </xf>
    <xf numFmtId="1" fontId="8" fillId="12" borderId="23" xfId="0" applyNumberFormat="1" applyFont="1" applyFill="1" applyBorder="1" applyAlignment="1">
      <alignment horizontal="center"/>
    </xf>
    <xf numFmtId="1" fontId="8" fillId="12" borderId="25" xfId="0" applyNumberFormat="1" applyFont="1" applyFill="1" applyBorder="1" applyAlignment="1">
      <alignment horizontal="center"/>
    </xf>
    <xf numFmtId="164" fontId="6" fillId="12" borderId="23" xfId="0" applyNumberFormat="1" applyFont="1" applyFill="1" applyBorder="1" applyAlignment="1">
      <alignment horizontal="center"/>
    </xf>
    <xf numFmtId="164" fontId="11" fillId="4" borderId="17" xfId="0" applyNumberFormat="1" applyFont="1" applyFill="1" applyBorder="1" applyAlignment="1">
      <alignment horizontal="center"/>
    </xf>
    <xf numFmtId="164" fontId="11" fillId="4" borderId="15" xfId="0" applyNumberFormat="1" applyFont="1" applyFill="1" applyBorder="1" applyAlignment="1">
      <alignment horizontal="center"/>
    </xf>
    <xf numFmtId="164" fontId="6" fillId="6" borderId="27" xfId="0" applyNumberFormat="1" applyFont="1" applyFill="1" applyBorder="1" applyAlignment="1" applyProtection="1">
      <alignment horizontal="center"/>
      <protection locked="0"/>
    </xf>
    <xf numFmtId="164" fontId="6" fillId="7" borderId="28" xfId="0" applyNumberFormat="1" applyFont="1" applyFill="1" applyBorder="1" applyAlignment="1" applyProtection="1">
      <alignment horizontal="center"/>
      <protection locked="0"/>
    </xf>
    <xf numFmtId="1" fontId="6" fillId="8" borderId="28" xfId="0" applyNumberFormat="1" applyFont="1" applyFill="1" applyBorder="1" applyAlignment="1" applyProtection="1">
      <alignment horizontal="center"/>
      <protection locked="0"/>
    </xf>
    <xf numFmtId="0" fontId="9" fillId="9" borderId="2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2" fillId="3" borderId="18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78787"/>
      <rgbColor rgb="FF9999FF"/>
      <rgbColor rgb="FF993366"/>
      <rgbColor rgb="FFFFF2CC"/>
      <rgbColor rgb="FFD9EAF7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E2F0D9"/>
      <rgbColor rgb="FFFFFF99"/>
      <rgbColor rgb="FF9CC2E5"/>
      <rgbColor rgb="FFFF99CC"/>
      <rgbColor rgb="FFCC99FF"/>
      <rgbColor rgb="FFFFCC99"/>
      <rgbColor rgb="FF4A7EBB"/>
      <rgbColor rgb="FF33CCCC"/>
      <rgbColor rgb="FF99CC00"/>
      <rgbColor rgb="FFFFCC00"/>
      <rgbColor rgb="FFFF9900"/>
      <rgbColor rgb="FFFF6600"/>
      <rgbColor rgb="FF666666"/>
      <rgbColor rgb="FF70AD47"/>
      <rgbColor rgb="FF003366"/>
      <rgbColor rgb="FF339966"/>
      <rgbColor rgb="FF003300"/>
      <rgbColor rgb="FF333300"/>
      <rgbColor rgb="FF993300"/>
      <rgbColor rgb="FF993366"/>
      <rgbColor rgb="FF1F4E78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 rot="0"/>
          <a:lstStyle/>
          <a:p>
            <a:pPr>
              <a:defRPr sz="1300" b="0" strike="noStrike">
                <a:uFillTx/>
                <a:latin typeface="Arial"/>
              </a:defRPr>
            </a:pPr>
            <a:r>
              <a:rPr lang="en-AU" sz="1800" b="1" strike="noStrike">
                <a:solidFill>
                  <a:srgbClr val="000000"/>
                </a:solidFill>
                <a:uFillTx/>
                <a:latin typeface="Calibri"/>
              </a:rPr>
              <a:t>Waiting Time by Customer (seconds)</a:t>
            </a:r>
          </a:p>
        </c:rich>
      </c:tx>
      <c:overlay val="0"/>
      <c:spPr>
        <a:noFill/>
        <a:ln w="0">
          <a:noFill/>
          <a:prstDash val="solid"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Simulation!$K$3</c:f>
              <c:strCache>
                <c:ptCount val="1"/>
                <c:pt idx="0">
                  <c:v>Wait (s)</c:v>
                </c:pt>
              </c:strCache>
            </c:strRef>
          </c:tx>
          <c:spPr>
            <a:ln w="28440">
              <a:solidFill>
                <a:srgbClr val="4A7EBB"/>
              </a:solidFill>
              <a:prstDash val="solid"/>
              <a:round/>
            </a:ln>
          </c:spPr>
          <c:marker>
            <c:symbol val="none"/>
          </c:marker>
          <c:dLbls>
            <c:spPr>
              <a:noFill/>
              <a:ln>
                <a:noFill/>
                <a:prstDash val="solid"/>
              </a:ln>
            </c:spPr>
            <c:txPr>
              <a:bodyPr/>
              <a:lstStyle/>
              <a:p>
                <a:pPr>
                  <a:defRPr sz="1000" b="0" strike="noStrike">
                    <a:uFillTx/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trendline>
            <c:trendlineType val="linear"/>
            <c:dispRSqr val="0"/>
            <c:dispEq val="0"/>
          </c:trendline>
          <c:cat>
            <c:numRef>
              <c:f>Simulation!$A$4:$A$123</c:f>
              <c:numCache>
                <c:formatCode>General</c:formatCode>
                <c:ptCount val="12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</c:numCache>
            </c:numRef>
          </c:cat>
          <c:val>
            <c:numRef>
              <c:f>Simulation!$K$4:$K$123</c:f>
              <c:numCache>
                <c:formatCode>0</c:formatCode>
                <c:ptCount val="1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23</c:v>
                </c:pt>
                <c:pt idx="5">
                  <c:v>31</c:v>
                </c:pt>
                <c:pt idx="6">
                  <c:v>8</c:v>
                </c:pt>
                <c:pt idx="7">
                  <c:v>3</c:v>
                </c:pt>
                <c:pt idx="8">
                  <c:v>20</c:v>
                </c:pt>
                <c:pt idx="9">
                  <c:v>8</c:v>
                </c:pt>
                <c:pt idx="10">
                  <c:v>24</c:v>
                </c:pt>
                <c:pt idx="11">
                  <c:v>53</c:v>
                </c:pt>
                <c:pt idx="12">
                  <c:v>36</c:v>
                </c:pt>
                <c:pt idx="13">
                  <c:v>52</c:v>
                </c:pt>
                <c:pt idx="14">
                  <c:v>48</c:v>
                </c:pt>
                <c:pt idx="15">
                  <c:v>103</c:v>
                </c:pt>
                <c:pt idx="16">
                  <c:v>82</c:v>
                </c:pt>
                <c:pt idx="17">
                  <c:v>109</c:v>
                </c:pt>
                <c:pt idx="18">
                  <c:v>73</c:v>
                </c:pt>
                <c:pt idx="19">
                  <c:v>82</c:v>
                </c:pt>
                <c:pt idx="20">
                  <c:v>53</c:v>
                </c:pt>
                <c:pt idx="21">
                  <c:v>62</c:v>
                </c:pt>
                <c:pt idx="22">
                  <c:v>72</c:v>
                </c:pt>
                <c:pt idx="23">
                  <c:v>89</c:v>
                </c:pt>
                <c:pt idx="24">
                  <c:v>77</c:v>
                </c:pt>
                <c:pt idx="25">
                  <c:v>76</c:v>
                </c:pt>
                <c:pt idx="26">
                  <c:v>66</c:v>
                </c:pt>
                <c:pt idx="27">
                  <c:v>71</c:v>
                </c:pt>
                <c:pt idx="28">
                  <c:v>68</c:v>
                </c:pt>
                <c:pt idx="29">
                  <c:v>66</c:v>
                </c:pt>
                <c:pt idx="30">
                  <c:v>69</c:v>
                </c:pt>
                <c:pt idx="31">
                  <c:v>56</c:v>
                </c:pt>
                <c:pt idx="32">
                  <c:v>70</c:v>
                </c:pt>
                <c:pt idx="33">
                  <c:v>34</c:v>
                </c:pt>
                <c:pt idx="34">
                  <c:v>61</c:v>
                </c:pt>
                <c:pt idx="35">
                  <c:v>39</c:v>
                </c:pt>
                <c:pt idx="36">
                  <c:v>74</c:v>
                </c:pt>
                <c:pt idx="37">
                  <c:v>64</c:v>
                </c:pt>
                <c:pt idx="38">
                  <c:v>59</c:v>
                </c:pt>
                <c:pt idx="39">
                  <c:v>21</c:v>
                </c:pt>
                <c:pt idx="40">
                  <c:v>52</c:v>
                </c:pt>
                <c:pt idx="41">
                  <c:v>30</c:v>
                </c:pt>
                <c:pt idx="42">
                  <c:v>47</c:v>
                </c:pt>
                <c:pt idx="43">
                  <c:v>35</c:v>
                </c:pt>
                <c:pt idx="44">
                  <c:v>77</c:v>
                </c:pt>
                <c:pt idx="45">
                  <c:v>53</c:v>
                </c:pt>
                <c:pt idx="46">
                  <c:v>75</c:v>
                </c:pt>
                <c:pt idx="47">
                  <c:v>79</c:v>
                </c:pt>
                <c:pt idx="48">
                  <c:v>58</c:v>
                </c:pt>
                <c:pt idx="49">
                  <c:v>95</c:v>
                </c:pt>
                <c:pt idx="50">
                  <c:v>70</c:v>
                </c:pt>
                <c:pt idx="51">
                  <c:v>69</c:v>
                </c:pt>
                <c:pt idx="52">
                  <c:v>86</c:v>
                </c:pt>
                <c:pt idx="53">
                  <c:v>94</c:v>
                </c:pt>
                <c:pt idx="54">
                  <c:v>101</c:v>
                </c:pt>
                <c:pt idx="55">
                  <c:v>75</c:v>
                </c:pt>
                <c:pt idx="56">
                  <c:v>90</c:v>
                </c:pt>
                <c:pt idx="57">
                  <c:v>65</c:v>
                </c:pt>
                <c:pt idx="58">
                  <c:v>53</c:v>
                </c:pt>
                <c:pt idx="59">
                  <c:v>68</c:v>
                </c:pt>
                <c:pt idx="60">
                  <c:v>91</c:v>
                </c:pt>
                <c:pt idx="61">
                  <c:v>110</c:v>
                </c:pt>
                <c:pt idx="62">
                  <c:v>143</c:v>
                </c:pt>
                <c:pt idx="63">
                  <c:v>150</c:v>
                </c:pt>
                <c:pt idx="64">
                  <c:v>142</c:v>
                </c:pt>
                <c:pt idx="65">
                  <c:v>166</c:v>
                </c:pt>
                <c:pt idx="66">
                  <c:v>145</c:v>
                </c:pt>
                <c:pt idx="67">
                  <c:v>166</c:v>
                </c:pt>
                <c:pt idx="68">
                  <c:v>157</c:v>
                </c:pt>
                <c:pt idx="69">
                  <c:v>180</c:v>
                </c:pt>
                <c:pt idx="70">
                  <c:v>171</c:v>
                </c:pt>
                <c:pt idx="71">
                  <c:v>164</c:v>
                </c:pt>
                <c:pt idx="72">
                  <c:v>157</c:v>
                </c:pt>
                <c:pt idx="73">
                  <c:v>165</c:v>
                </c:pt>
                <c:pt idx="74">
                  <c:v>150</c:v>
                </c:pt>
                <c:pt idx="75">
                  <c:v>162</c:v>
                </c:pt>
                <c:pt idx="76">
                  <c:v>144</c:v>
                </c:pt>
                <c:pt idx="77">
                  <c:v>168</c:v>
                </c:pt>
                <c:pt idx="78">
                  <c:v>160</c:v>
                </c:pt>
                <c:pt idx="79">
                  <c:v>130</c:v>
                </c:pt>
                <c:pt idx="80">
                  <c:v>159</c:v>
                </c:pt>
                <c:pt idx="81">
                  <c:v>148</c:v>
                </c:pt>
                <c:pt idx="82">
                  <c:v>153</c:v>
                </c:pt>
                <c:pt idx="83">
                  <c:v>175</c:v>
                </c:pt>
                <c:pt idx="84">
                  <c:v>164</c:v>
                </c:pt>
                <c:pt idx="85">
                  <c:v>187</c:v>
                </c:pt>
                <c:pt idx="86">
                  <c:v>210</c:v>
                </c:pt>
                <c:pt idx="87">
                  <c:v>196</c:v>
                </c:pt>
                <c:pt idx="88">
                  <c:v>209</c:v>
                </c:pt>
                <c:pt idx="89">
                  <c:v>210</c:v>
                </c:pt>
                <c:pt idx="90">
                  <c:v>244</c:v>
                </c:pt>
                <c:pt idx="91">
                  <c:v>233</c:v>
                </c:pt>
                <c:pt idx="92">
                  <c:v>281</c:v>
                </c:pt>
                <c:pt idx="93">
                  <c:v>272</c:v>
                </c:pt>
                <c:pt idx="94">
                  <c:v>292</c:v>
                </c:pt>
                <c:pt idx="95">
                  <c:v>275</c:v>
                </c:pt>
                <c:pt idx="96">
                  <c:v>309</c:v>
                </c:pt>
                <c:pt idx="97">
                  <c:v>269</c:v>
                </c:pt>
                <c:pt idx="98">
                  <c:v>267</c:v>
                </c:pt>
                <c:pt idx="99">
                  <c:v>257</c:v>
                </c:pt>
                <c:pt idx="100">
                  <c:v>296</c:v>
                </c:pt>
                <c:pt idx="101">
                  <c:v>288</c:v>
                </c:pt>
                <c:pt idx="102">
                  <c:v>291</c:v>
                </c:pt>
                <c:pt idx="103">
                  <c:v>277</c:v>
                </c:pt>
                <c:pt idx="104">
                  <c:v>280</c:v>
                </c:pt>
                <c:pt idx="105">
                  <c:v>248</c:v>
                </c:pt>
                <c:pt idx="106">
                  <c:v>259</c:v>
                </c:pt>
                <c:pt idx="107">
                  <c:v>277</c:v>
                </c:pt>
                <c:pt idx="108">
                  <c:v>293</c:v>
                </c:pt>
                <c:pt idx="109">
                  <c:v>258</c:v>
                </c:pt>
                <c:pt idx="110">
                  <c:v>275</c:v>
                </c:pt>
                <c:pt idx="111">
                  <c:v>282</c:v>
                </c:pt>
                <c:pt idx="112">
                  <c:v>266</c:v>
                </c:pt>
                <c:pt idx="113">
                  <c:v>302</c:v>
                </c:pt>
                <c:pt idx="114">
                  <c:v>308</c:v>
                </c:pt>
                <c:pt idx="115">
                  <c:v>304</c:v>
                </c:pt>
                <c:pt idx="116">
                  <c:v>314</c:v>
                </c:pt>
                <c:pt idx="117">
                  <c:v>284</c:v>
                </c:pt>
                <c:pt idx="118">
                  <c:v>303</c:v>
                </c:pt>
                <c:pt idx="119">
                  <c:v>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25-41D0-871E-3EAFA738BB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  <a:prstDash val="solid"/>
            </a:ln>
          </c:spPr>
        </c:hiLowLines>
        <c:smooth val="0"/>
        <c:axId val="44367585"/>
        <c:axId val="36821892"/>
      </c:lineChart>
      <c:catAx>
        <c:axId val="44367585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1300" b="0" strike="noStrike">
                    <a:uFillTx/>
                    <a:latin typeface="Arial"/>
                  </a:defRPr>
                </a:pPr>
                <a:r>
                  <a:rPr lang="en-AU" sz="1400" b="1" strike="noStrike">
                    <a:solidFill>
                      <a:srgbClr val="000000"/>
                    </a:solidFill>
                    <a:uFillTx/>
                    <a:latin typeface="Calibri"/>
                  </a:rPr>
                  <a:t>Customer number</a:t>
                </a:r>
              </a:p>
            </c:rich>
          </c:tx>
          <c:overlay val="0"/>
          <c:spPr>
            <a:noFill/>
            <a:ln w="0"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prstDash val="solid"/>
            <a:round/>
          </a:ln>
        </c:spPr>
        <c:txPr>
          <a:bodyPr/>
          <a:lstStyle/>
          <a:p>
            <a:pPr>
              <a:defRPr sz="1000" b="0" strike="noStrike">
                <a:solidFill>
                  <a:srgbClr val="000000"/>
                </a:solidFill>
                <a:uFillTx/>
                <a:latin typeface="Calibri"/>
              </a:defRPr>
            </a:pPr>
            <a:endParaRPr lang="en-US"/>
          </a:p>
        </c:txPr>
        <c:crossAx val="36821892"/>
        <c:crosses val="autoZero"/>
        <c:auto val="1"/>
        <c:lblAlgn val="ctr"/>
        <c:lblOffset val="100"/>
        <c:tickLblSkip val="1"/>
        <c:noMultiLvlLbl val="0"/>
      </c:catAx>
      <c:valAx>
        <c:axId val="36821892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prstDash val="solid"/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400" b="0" strike="noStrike">
                    <a:uFillTx/>
                    <a:latin typeface="Arial"/>
                  </a:defRPr>
                </a:pPr>
                <a:r>
                  <a:rPr lang="en-AU" sz="1400" b="1" strike="noStrike">
                    <a:solidFill>
                      <a:srgbClr val="000000"/>
                    </a:solidFill>
                    <a:uFillTx/>
                    <a:latin typeface="Calibri"/>
                  </a:rPr>
                  <a:t>Wait time (sec)</a:t>
                </a:r>
              </a:p>
            </c:rich>
          </c:tx>
          <c:overlay val="0"/>
          <c:spPr>
            <a:noFill/>
            <a:ln w="0">
              <a:noFill/>
              <a:prstDash val="solid"/>
            </a:ln>
          </c:spPr>
        </c:title>
        <c:numFmt formatCode="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prstDash val="solid"/>
            <a:round/>
          </a:ln>
        </c:spPr>
        <c:txPr>
          <a:bodyPr/>
          <a:lstStyle/>
          <a:p>
            <a:pPr>
              <a:defRPr sz="1000" b="0" strike="noStrike">
                <a:solidFill>
                  <a:srgbClr val="000000"/>
                </a:solidFill>
                <a:uFillTx/>
                <a:latin typeface="Calibri"/>
              </a:defRPr>
            </a:pPr>
            <a:endParaRPr lang="en-US"/>
          </a:p>
        </c:txPr>
        <c:crossAx val="44367585"/>
        <c:crosses val="autoZero"/>
        <c:crossBetween val="between"/>
      </c:valAx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17</xdr:row>
      <xdr:rowOff>133350</xdr:rowOff>
    </xdr:from>
    <xdr:to>
      <xdr:col>13</xdr:col>
      <xdr:colOff>142875</xdr:colOff>
      <xdr:row>35</xdr:row>
      <xdr:rowOff>40530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F4E78"/>
  </sheetPr>
  <dimension ref="A1:G17"/>
  <sheetViews>
    <sheetView showGridLines="0" tabSelected="1" topLeftCell="A9" zoomScaleNormal="100" workbookViewId="0">
      <selection activeCell="E50" sqref="E50"/>
    </sheetView>
  </sheetViews>
  <sheetFormatPr defaultColWidth="8.7109375" defaultRowHeight="15" customHeight="1" x14ac:dyDescent="0.25"/>
  <cols>
    <col min="1" max="1" width="36.7109375" customWidth="1"/>
    <col min="2" max="2" width="16" customWidth="1"/>
    <col min="3" max="3" width="18.28515625" bestFit="1" customWidth="1"/>
    <col min="4" max="4" width="12" customWidth="1"/>
    <col min="5" max="5" width="34.7109375" bestFit="1" customWidth="1"/>
    <col min="6" max="6" width="18" customWidth="1"/>
    <col min="7" max="7" width="14" customWidth="1"/>
  </cols>
  <sheetData>
    <row r="1" spans="1:7" ht="19.7" customHeight="1" x14ac:dyDescent="0.3">
      <c r="A1" s="38" t="s">
        <v>0</v>
      </c>
      <c r="B1" s="40"/>
      <c r="C1" s="40"/>
      <c r="D1" s="40"/>
      <c r="E1" s="40"/>
      <c r="F1" s="40"/>
      <c r="G1" s="40"/>
    </row>
    <row r="2" spans="1:7" ht="15" customHeight="1" thickBot="1" x14ac:dyDescent="0.3"/>
    <row r="3" spans="1:7" ht="15" customHeight="1" x14ac:dyDescent="0.25">
      <c r="A3" s="18" t="s">
        <v>1</v>
      </c>
      <c r="B3" s="19"/>
      <c r="C3" s="19"/>
      <c r="D3" s="19"/>
      <c r="E3" s="19"/>
      <c r="F3" s="20"/>
    </row>
    <row r="4" spans="1:7" ht="15" customHeight="1" x14ac:dyDescent="0.25">
      <c r="A4" s="21" t="s">
        <v>2</v>
      </c>
      <c r="B4" s="22"/>
      <c r="C4" s="22"/>
      <c r="D4" s="22"/>
      <c r="E4" s="22"/>
      <c r="F4" s="23"/>
    </row>
    <row r="5" spans="1:7" ht="15" customHeight="1" x14ac:dyDescent="0.25">
      <c r="A5" s="21" t="s">
        <v>3</v>
      </c>
      <c r="B5" s="22"/>
      <c r="C5" s="22"/>
      <c r="D5" s="22"/>
      <c r="E5" s="22"/>
      <c r="F5" s="23"/>
    </row>
    <row r="6" spans="1:7" ht="15" customHeight="1" x14ac:dyDescent="0.25">
      <c r="A6" s="21" t="s">
        <v>4</v>
      </c>
      <c r="B6" s="22"/>
      <c r="C6" s="22"/>
      <c r="D6" s="22"/>
      <c r="E6" s="22"/>
      <c r="F6" s="23"/>
    </row>
    <row r="7" spans="1:7" ht="15" customHeight="1" x14ac:dyDescent="0.25">
      <c r="A7" s="21" t="s">
        <v>5</v>
      </c>
      <c r="B7" s="22"/>
      <c r="C7" s="22"/>
      <c r="D7" s="22"/>
      <c r="E7" s="22"/>
      <c r="F7" s="23"/>
    </row>
    <row r="8" spans="1:7" ht="15" customHeight="1" x14ac:dyDescent="0.25">
      <c r="A8" s="21" t="s">
        <v>6</v>
      </c>
      <c r="B8" s="22"/>
      <c r="C8" s="22"/>
      <c r="D8" s="22"/>
      <c r="E8" s="22"/>
      <c r="F8" s="23"/>
    </row>
    <row r="9" spans="1:7" ht="15" customHeight="1" thickBot="1" x14ac:dyDescent="0.3">
      <c r="A9" s="24" t="s">
        <v>7</v>
      </c>
      <c r="B9" s="25"/>
      <c r="C9" s="25"/>
      <c r="D9" s="25"/>
      <c r="E9" s="25"/>
      <c r="F9" s="26"/>
    </row>
    <row r="10" spans="1:7" ht="15" customHeight="1" thickBot="1" x14ac:dyDescent="0.3"/>
    <row r="11" spans="1:7" ht="15" customHeight="1" thickBot="1" x14ac:dyDescent="0.3">
      <c r="A11" s="8" t="s">
        <v>8</v>
      </c>
      <c r="B11" s="15" t="s">
        <v>9</v>
      </c>
      <c r="C11" s="7" t="s">
        <v>10</v>
      </c>
      <c r="E11" s="41" t="s">
        <v>11</v>
      </c>
      <c r="F11" s="42"/>
    </row>
    <row r="12" spans="1:7" ht="15" customHeight="1" x14ac:dyDescent="0.25">
      <c r="A12" s="11" t="s">
        <v>12</v>
      </c>
      <c r="B12" s="34">
        <v>60</v>
      </c>
      <c r="C12" s="27">
        <f ca="1">AVERAGE(Simulation!E4:E123)</f>
        <v>61.833333333333336</v>
      </c>
      <c r="E12" s="10" t="s">
        <v>13</v>
      </c>
      <c r="F12" s="32">
        <f ca="1">AVERAGE(Simulation!K4:K123)</f>
        <v>138.53333333333333</v>
      </c>
    </row>
    <row r="13" spans="1:7" ht="15" customHeight="1" thickBot="1" x14ac:dyDescent="0.3">
      <c r="A13" s="12" t="s">
        <v>14</v>
      </c>
      <c r="B13" s="35">
        <v>15</v>
      </c>
      <c r="C13" s="28">
        <f ca="1">STDEV(Simulation!E4:E123)</f>
        <v>15.24827216184079</v>
      </c>
      <c r="E13" s="9" t="s">
        <v>15</v>
      </c>
      <c r="F13" s="33">
        <f ca="1">MAX(Simulation!K4:K123)</f>
        <v>314</v>
      </c>
    </row>
    <row r="14" spans="1:7" ht="15" customHeight="1" x14ac:dyDescent="0.25">
      <c r="A14" s="12" t="s">
        <v>16</v>
      </c>
      <c r="B14" s="16">
        <v>120</v>
      </c>
      <c r="C14" s="29">
        <v>120</v>
      </c>
    </row>
    <row r="15" spans="1:7" ht="15" customHeight="1" x14ac:dyDescent="0.25">
      <c r="A15" s="12" t="s">
        <v>17</v>
      </c>
      <c r="B15" s="36">
        <v>30</v>
      </c>
      <c r="C15" s="31">
        <f ca="1">AVERAGE(Simulation!B4:B123)</f>
        <v>28.458333333333332</v>
      </c>
    </row>
    <row r="16" spans="1:7" ht="15" customHeight="1" x14ac:dyDescent="0.25">
      <c r="A16" s="13" t="s">
        <v>18</v>
      </c>
      <c r="B16" s="37">
        <v>10</v>
      </c>
      <c r="C16" s="31">
        <f ca="1">STDEV(Simulation!B4:B123)</f>
        <v>10.571005082743257</v>
      </c>
    </row>
    <row r="17" spans="1:3" ht="16.5" thickBot="1" x14ac:dyDescent="0.3">
      <c r="A17" s="14" t="s">
        <v>19</v>
      </c>
      <c r="B17" s="17">
        <v>2</v>
      </c>
      <c r="C17" s="30">
        <v>2</v>
      </c>
    </row>
  </sheetData>
  <sheetProtection sheet="1" objects="1" scenarios="1"/>
  <mergeCells count="2">
    <mergeCell ref="A1:G1"/>
    <mergeCell ref="E11:F11"/>
  </mergeCells>
  <dataValidations count="1">
    <dataValidation type="whole" error="Please enter a value between 5 and 300." prompt="Enter an average service time in seconds." sqref="B12:C12" xr:uid="{00000000-0002-0000-0000-000000000000}">
      <formula1>5</formula1>
      <formula2>300</formula2>
    </dataValidation>
  </dataValidation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AD47"/>
  </sheetPr>
  <dimension ref="A1:O123"/>
  <sheetViews>
    <sheetView showGridLines="0" zoomScaleNormal="100" workbookViewId="0">
      <pane ySplit="3" topLeftCell="A4" activePane="bottomLeft" state="frozen"/>
      <selection pane="bottomLeft" activeCell="J7" sqref="J7"/>
    </sheetView>
  </sheetViews>
  <sheetFormatPr defaultColWidth="8.7109375" defaultRowHeight="15" customHeight="1" x14ac:dyDescent="0.25"/>
  <cols>
    <col min="1" max="2" width="10" style="2" customWidth="1"/>
    <col min="3" max="3" width="12" style="2" customWidth="1"/>
    <col min="4" max="4" width="10" style="2" customWidth="1"/>
    <col min="5" max="5" width="12" style="2" customWidth="1"/>
    <col min="6" max="7" width="15.28515625" style="2" bestFit="1" customWidth="1"/>
    <col min="8" max="8" width="10.5703125" style="2" bestFit="1" customWidth="1"/>
    <col min="9" max="9" width="9.140625" style="2" bestFit="1" customWidth="1"/>
    <col min="10" max="10" width="10.5703125" style="2" bestFit="1" customWidth="1"/>
    <col min="11" max="11" width="9" style="2" bestFit="1" customWidth="1"/>
    <col min="12" max="13" width="13.42578125" style="2" bestFit="1" customWidth="1"/>
    <col min="15" max="15" width="8.7109375" style="2"/>
  </cols>
  <sheetData>
    <row r="1" spans="1:13" ht="19.7" customHeight="1" x14ac:dyDescent="0.3">
      <c r="A1" s="38" t="s">
        <v>20</v>
      </c>
      <c r="B1" s="38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3" spans="1:13" ht="15" customHeight="1" x14ac:dyDescent="0.25">
      <c r="A3" s="6" t="s">
        <v>21</v>
      </c>
      <c r="B3" s="3" t="s">
        <v>22</v>
      </c>
      <c r="C3" s="6" t="s">
        <v>23</v>
      </c>
      <c r="D3" s="6" t="s">
        <v>24</v>
      </c>
      <c r="E3" s="6" t="s">
        <v>25</v>
      </c>
      <c r="F3" s="6" t="s">
        <v>26</v>
      </c>
      <c r="G3" s="6" t="s">
        <v>27</v>
      </c>
      <c r="H3" s="6" t="s">
        <v>28</v>
      </c>
      <c r="I3" s="6" t="s">
        <v>29</v>
      </c>
      <c r="J3" s="6" t="s">
        <v>30</v>
      </c>
      <c r="K3" s="6" t="s">
        <v>31</v>
      </c>
      <c r="L3" s="6" t="s">
        <v>32</v>
      </c>
      <c r="M3" s="6" t="s">
        <v>33</v>
      </c>
    </row>
    <row r="4" spans="1:13" ht="15" customHeight="1" x14ac:dyDescent="0.25">
      <c r="A4" s="1">
        <v>1</v>
      </c>
      <c r="B4" s="4">
        <f ca="1">C4-0</f>
        <v>23</v>
      </c>
      <c r="C4" s="4">
        <f ca="1">MAX(1,ROUND(Dashboard!$B$15 + Dashboard!$B$16*_xlfn.NORM.S.INV(RAND()),0))</f>
        <v>23</v>
      </c>
      <c r="D4" s="5">
        <f ca="1">_xlfn.NORM.S.INV(RAND())</f>
        <v>-0.38726993648266689</v>
      </c>
      <c r="E4" s="4">
        <f ca="1">MAX(5,ROUND(Dashboard!$B$12 + Dashboard!$B$13*D4,0))</f>
        <v>54</v>
      </c>
      <c r="F4" s="4">
        <v>0</v>
      </c>
      <c r="G4" s="4">
        <v>0</v>
      </c>
      <c r="H4" s="4">
        <f t="shared" ref="H4:H35" si="0">IF(F4&lt;=G4,1,2)</f>
        <v>1</v>
      </c>
      <c r="I4" s="4">
        <f t="shared" ref="I4:I35" ca="1" si="1">MAX(C4,MIN(F4,G4))</f>
        <v>23</v>
      </c>
      <c r="J4" s="4">
        <f t="shared" ref="J4:J35" ca="1" si="2">I4+E4</f>
        <v>77</v>
      </c>
      <c r="K4" s="4">
        <f t="shared" ref="K4:K35" ca="1" si="3">I4-C4</f>
        <v>0</v>
      </c>
      <c r="L4" s="4">
        <f t="shared" ref="L4:L35" ca="1" si="4">IF(H4=1,J4,F4)</f>
        <v>77</v>
      </c>
      <c r="M4" s="4">
        <f t="shared" ref="M4:M35" si="5">IF(H4=2,J4,G4)</f>
        <v>0</v>
      </c>
    </row>
    <row r="5" spans="1:13" ht="15" customHeight="1" x14ac:dyDescent="0.25">
      <c r="A5" s="1">
        <v>2</v>
      </c>
      <c r="B5" s="4">
        <f t="shared" ref="B5:B36" ca="1" si="6">C5-C4</f>
        <v>56</v>
      </c>
      <c r="C5" s="4">
        <f ca="1">MAX(1,ROUND(C4+Dashboard!$B$15 + Dashboard!$B$16*_xlfn.NORM.S.INV(RAND()),0))</f>
        <v>79</v>
      </c>
      <c r="D5" s="5">
        <f t="shared" ref="D5:D68" ca="1" si="7">_xlfn.NORM.S.INV(RAND())</f>
        <v>-0.89080924344337475</v>
      </c>
      <c r="E5" s="4">
        <f ca="1">MAX(5,ROUND(Dashboard!$B$12 + Dashboard!$B$13*D5,0))</f>
        <v>47</v>
      </c>
      <c r="F5" s="4">
        <f t="shared" ref="F5:F36" ca="1" si="8">L4</f>
        <v>77</v>
      </c>
      <c r="G5" s="4">
        <f t="shared" ref="G5:G36" si="9">M4</f>
        <v>0</v>
      </c>
      <c r="H5" s="4">
        <f t="shared" ca="1" si="0"/>
        <v>2</v>
      </c>
      <c r="I5" s="4">
        <f t="shared" ca="1" si="1"/>
        <v>79</v>
      </c>
      <c r="J5" s="4">
        <f t="shared" ca="1" si="2"/>
        <v>126</v>
      </c>
      <c r="K5" s="4">
        <f t="shared" ca="1" si="3"/>
        <v>0</v>
      </c>
      <c r="L5" s="4">
        <f t="shared" ca="1" si="4"/>
        <v>77</v>
      </c>
      <c r="M5" s="4">
        <f t="shared" ca="1" si="5"/>
        <v>126</v>
      </c>
    </row>
    <row r="6" spans="1:13" ht="15" customHeight="1" x14ac:dyDescent="0.25">
      <c r="A6" s="1">
        <v>3</v>
      </c>
      <c r="B6" s="4">
        <f t="shared" ca="1" si="6"/>
        <v>21</v>
      </c>
      <c r="C6" s="4">
        <f ca="1">MAX(1,ROUND(C5+Dashboard!$B$15 + Dashboard!$B$16*_xlfn.NORM.S.INV(RAND()),0))</f>
        <v>100</v>
      </c>
      <c r="D6" s="5">
        <f t="shared" ca="1" si="7"/>
        <v>1.7913851382743147</v>
      </c>
      <c r="E6" s="4">
        <f ca="1">MAX(5,ROUND(Dashboard!$B$12 + Dashboard!$B$13*D6,0))</f>
        <v>87</v>
      </c>
      <c r="F6" s="4">
        <f t="shared" ca="1" si="8"/>
        <v>77</v>
      </c>
      <c r="G6" s="4">
        <f t="shared" ca="1" si="9"/>
        <v>126</v>
      </c>
      <c r="H6" s="4">
        <f t="shared" ca="1" si="0"/>
        <v>1</v>
      </c>
      <c r="I6" s="4">
        <f t="shared" ca="1" si="1"/>
        <v>100</v>
      </c>
      <c r="J6" s="4">
        <f t="shared" ca="1" si="2"/>
        <v>187</v>
      </c>
      <c r="K6" s="4">
        <f t="shared" ca="1" si="3"/>
        <v>0</v>
      </c>
      <c r="L6" s="4">
        <f t="shared" ca="1" si="4"/>
        <v>187</v>
      </c>
      <c r="M6" s="4">
        <f t="shared" ca="1" si="5"/>
        <v>126</v>
      </c>
    </row>
    <row r="7" spans="1:13" ht="15" customHeight="1" x14ac:dyDescent="0.25">
      <c r="A7" s="1">
        <v>4</v>
      </c>
      <c r="B7" s="4">
        <f t="shared" ca="1" si="6"/>
        <v>48</v>
      </c>
      <c r="C7" s="4">
        <f ca="1">MAX(1,ROUND(C6+Dashboard!$B$15 + Dashboard!$B$16*_xlfn.NORM.S.INV(RAND()),0))</f>
        <v>148</v>
      </c>
      <c r="D7" s="5">
        <f t="shared" ca="1" si="7"/>
        <v>0.53888959054871544</v>
      </c>
      <c r="E7" s="4">
        <f ca="1">MAX(5,ROUND(Dashboard!$B$12 + Dashboard!$B$13*D7,0))</f>
        <v>68</v>
      </c>
      <c r="F7" s="4">
        <f t="shared" ca="1" si="8"/>
        <v>187</v>
      </c>
      <c r="G7" s="4">
        <f t="shared" ca="1" si="9"/>
        <v>126</v>
      </c>
      <c r="H7" s="4">
        <f t="shared" ca="1" si="0"/>
        <v>2</v>
      </c>
      <c r="I7" s="4">
        <f t="shared" ca="1" si="1"/>
        <v>148</v>
      </c>
      <c r="J7" s="4">
        <f t="shared" ca="1" si="2"/>
        <v>216</v>
      </c>
      <c r="K7" s="4">
        <f t="shared" ca="1" si="3"/>
        <v>0</v>
      </c>
      <c r="L7" s="4">
        <f t="shared" ca="1" si="4"/>
        <v>187</v>
      </c>
      <c r="M7" s="4">
        <f t="shared" ca="1" si="5"/>
        <v>216</v>
      </c>
    </row>
    <row r="8" spans="1:13" ht="15" customHeight="1" x14ac:dyDescent="0.25">
      <c r="A8" s="1">
        <v>5</v>
      </c>
      <c r="B8" s="4">
        <f t="shared" ca="1" si="6"/>
        <v>16</v>
      </c>
      <c r="C8" s="4">
        <f ca="1">MAX(1,ROUND(C7+Dashboard!$B$15 + Dashboard!$B$16*_xlfn.NORM.S.INV(RAND()),0))</f>
        <v>164</v>
      </c>
      <c r="D8" s="5">
        <f t="shared" ca="1" si="7"/>
        <v>-0.73859788861119713</v>
      </c>
      <c r="E8" s="4">
        <f ca="1">MAX(5,ROUND(Dashboard!$B$12 + Dashboard!$B$13*D8,0))</f>
        <v>49</v>
      </c>
      <c r="F8" s="4">
        <f t="shared" ca="1" si="8"/>
        <v>187</v>
      </c>
      <c r="G8" s="4">
        <f t="shared" ca="1" si="9"/>
        <v>216</v>
      </c>
      <c r="H8" s="4">
        <f t="shared" ca="1" si="0"/>
        <v>1</v>
      </c>
      <c r="I8" s="4">
        <f t="shared" ca="1" si="1"/>
        <v>187</v>
      </c>
      <c r="J8" s="4">
        <f t="shared" ca="1" si="2"/>
        <v>236</v>
      </c>
      <c r="K8" s="4">
        <f t="shared" ca="1" si="3"/>
        <v>23</v>
      </c>
      <c r="L8" s="4">
        <f t="shared" ca="1" si="4"/>
        <v>236</v>
      </c>
      <c r="M8" s="4">
        <f t="shared" ca="1" si="5"/>
        <v>216</v>
      </c>
    </row>
    <row r="9" spans="1:13" ht="15" customHeight="1" x14ac:dyDescent="0.25">
      <c r="A9" s="1">
        <v>6</v>
      </c>
      <c r="B9" s="4">
        <f t="shared" ca="1" si="6"/>
        <v>21</v>
      </c>
      <c r="C9" s="4">
        <f ca="1">MAX(1,ROUND(C8+Dashboard!$B$15 + Dashboard!$B$16*_xlfn.NORM.S.INV(RAND()),0))</f>
        <v>185</v>
      </c>
      <c r="D9" s="5">
        <f t="shared" ca="1" si="7"/>
        <v>-0.71437934507160661</v>
      </c>
      <c r="E9" s="4">
        <f ca="1">MAX(5,ROUND(Dashboard!$B$12 + Dashboard!$B$13*D9,0))</f>
        <v>49</v>
      </c>
      <c r="F9" s="4">
        <f t="shared" ca="1" si="8"/>
        <v>236</v>
      </c>
      <c r="G9" s="4">
        <f t="shared" ca="1" si="9"/>
        <v>216</v>
      </c>
      <c r="H9" s="4">
        <f t="shared" ca="1" si="0"/>
        <v>2</v>
      </c>
      <c r="I9" s="4">
        <f t="shared" ca="1" si="1"/>
        <v>216</v>
      </c>
      <c r="J9" s="4">
        <f t="shared" ca="1" si="2"/>
        <v>265</v>
      </c>
      <c r="K9" s="4">
        <f t="shared" ca="1" si="3"/>
        <v>31</v>
      </c>
      <c r="L9" s="4">
        <f t="shared" ca="1" si="4"/>
        <v>236</v>
      </c>
      <c r="M9" s="4">
        <f t="shared" ca="1" si="5"/>
        <v>265</v>
      </c>
    </row>
    <row r="10" spans="1:13" ht="15" customHeight="1" x14ac:dyDescent="0.25">
      <c r="A10" s="1">
        <v>7</v>
      </c>
      <c r="B10" s="4">
        <f t="shared" ca="1" si="6"/>
        <v>43</v>
      </c>
      <c r="C10" s="4">
        <f ca="1">MAX(1,ROUND(C9+Dashboard!$B$15 + Dashboard!$B$16*_xlfn.NORM.S.INV(RAND()),0))</f>
        <v>228</v>
      </c>
      <c r="D10" s="5">
        <f t="shared" ca="1" si="7"/>
        <v>0.80382895348094507</v>
      </c>
      <c r="E10" s="4">
        <f ca="1">MAX(5,ROUND(Dashboard!$B$12 + Dashboard!$B$13*D10,0))</f>
        <v>72</v>
      </c>
      <c r="F10" s="4">
        <f t="shared" ca="1" si="8"/>
        <v>236</v>
      </c>
      <c r="G10" s="4">
        <f t="shared" ca="1" si="9"/>
        <v>265</v>
      </c>
      <c r="H10" s="4">
        <f t="shared" ca="1" si="0"/>
        <v>1</v>
      </c>
      <c r="I10" s="4">
        <f t="shared" ca="1" si="1"/>
        <v>236</v>
      </c>
      <c r="J10" s="4">
        <f t="shared" ca="1" si="2"/>
        <v>308</v>
      </c>
      <c r="K10" s="4">
        <f t="shared" ca="1" si="3"/>
        <v>8</v>
      </c>
      <c r="L10" s="4">
        <f t="shared" ca="1" si="4"/>
        <v>308</v>
      </c>
      <c r="M10" s="4">
        <f t="shared" ca="1" si="5"/>
        <v>265</v>
      </c>
    </row>
    <row r="11" spans="1:13" ht="15" customHeight="1" x14ac:dyDescent="0.25">
      <c r="A11" s="1">
        <v>8</v>
      </c>
      <c r="B11" s="4">
        <f t="shared" ca="1" si="6"/>
        <v>34</v>
      </c>
      <c r="C11" s="4">
        <f ca="1">MAX(1,ROUND(C10+Dashboard!$B$15 + Dashboard!$B$16*_xlfn.NORM.S.INV(RAND()),0))</f>
        <v>262</v>
      </c>
      <c r="D11" s="5">
        <f t="shared" ca="1" si="7"/>
        <v>0.14163346052467715</v>
      </c>
      <c r="E11" s="4">
        <f ca="1">MAX(5,ROUND(Dashboard!$B$12 + Dashboard!$B$13*D11,0))</f>
        <v>62</v>
      </c>
      <c r="F11" s="4">
        <f t="shared" ca="1" si="8"/>
        <v>308</v>
      </c>
      <c r="G11" s="4">
        <f t="shared" ca="1" si="9"/>
        <v>265</v>
      </c>
      <c r="H11" s="4">
        <f t="shared" ca="1" si="0"/>
        <v>2</v>
      </c>
      <c r="I11" s="4">
        <f t="shared" ca="1" si="1"/>
        <v>265</v>
      </c>
      <c r="J11" s="4">
        <f t="shared" ca="1" si="2"/>
        <v>327</v>
      </c>
      <c r="K11" s="4">
        <f t="shared" ca="1" si="3"/>
        <v>3</v>
      </c>
      <c r="L11" s="4">
        <f t="shared" ca="1" si="4"/>
        <v>308</v>
      </c>
      <c r="M11" s="4">
        <f t="shared" ca="1" si="5"/>
        <v>327</v>
      </c>
    </row>
    <row r="12" spans="1:13" ht="15" customHeight="1" x14ac:dyDescent="0.25">
      <c r="A12" s="1">
        <v>9</v>
      </c>
      <c r="B12" s="4">
        <f t="shared" ca="1" si="6"/>
        <v>26</v>
      </c>
      <c r="C12" s="4">
        <f ca="1">MAX(1,ROUND(C11+Dashboard!$B$15 + Dashboard!$B$16*_xlfn.NORM.S.INV(RAND()),0))</f>
        <v>288</v>
      </c>
      <c r="D12" s="5">
        <f t="shared" ca="1" si="7"/>
        <v>-1.1945368444867888</v>
      </c>
      <c r="E12" s="4">
        <f ca="1">MAX(5,ROUND(Dashboard!$B$12 + Dashboard!$B$13*D12,0))</f>
        <v>42</v>
      </c>
      <c r="F12" s="4">
        <f t="shared" ca="1" si="8"/>
        <v>308</v>
      </c>
      <c r="G12" s="4">
        <f t="shared" ca="1" si="9"/>
        <v>327</v>
      </c>
      <c r="H12" s="4">
        <f t="shared" ca="1" si="0"/>
        <v>1</v>
      </c>
      <c r="I12" s="4">
        <f t="shared" ca="1" si="1"/>
        <v>308</v>
      </c>
      <c r="J12" s="4">
        <f t="shared" ca="1" si="2"/>
        <v>350</v>
      </c>
      <c r="K12" s="4">
        <f t="shared" ca="1" si="3"/>
        <v>20</v>
      </c>
      <c r="L12" s="4">
        <f t="shared" ca="1" si="4"/>
        <v>350</v>
      </c>
      <c r="M12" s="4">
        <f t="shared" ca="1" si="5"/>
        <v>327</v>
      </c>
    </row>
    <row r="13" spans="1:13" ht="15" customHeight="1" x14ac:dyDescent="0.25">
      <c r="A13" s="1">
        <v>10</v>
      </c>
      <c r="B13" s="4">
        <f t="shared" ca="1" si="6"/>
        <v>31</v>
      </c>
      <c r="C13" s="4">
        <f ca="1">MAX(1,ROUND(C12+Dashboard!$B$15 + Dashboard!$B$16*_xlfn.NORM.S.INV(RAND()),0))</f>
        <v>319</v>
      </c>
      <c r="D13" s="5">
        <f t="shared" ca="1" si="7"/>
        <v>1.1013656596065469</v>
      </c>
      <c r="E13" s="4">
        <f ca="1">MAX(5,ROUND(Dashboard!$B$12 + Dashboard!$B$13*D13,0))</f>
        <v>77</v>
      </c>
      <c r="F13" s="4">
        <f t="shared" ca="1" si="8"/>
        <v>350</v>
      </c>
      <c r="G13" s="4">
        <f t="shared" ca="1" si="9"/>
        <v>327</v>
      </c>
      <c r="H13" s="4">
        <f t="shared" ca="1" si="0"/>
        <v>2</v>
      </c>
      <c r="I13" s="4">
        <f t="shared" ca="1" si="1"/>
        <v>327</v>
      </c>
      <c r="J13" s="4">
        <f t="shared" ca="1" si="2"/>
        <v>404</v>
      </c>
      <c r="K13" s="4">
        <f t="shared" ca="1" si="3"/>
        <v>8</v>
      </c>
      <c r="L13" s="4">
        <f t="shared" ca="1" si="4"/>
        <v>350</v>
      </c>
      <c r="M13" s="4">
        <f t="shared" ca="1" si="5"/>
        <v>404</v>
      </c>
    </row>
    <row r="14" spans="1:13" ht="15" customHeight="1" x14ac:dyDescent="0.25">
      <c r="A14" s="1">
        <v>11</v>
      </c>
      <c r="B14" s="4">
        <f t="shared" ca="1" si="6"/>
        <v>7</v>
      </c>
      <c r="C14" s="4">
        <f ca="1">MAX(1,ROUND(C13+Dashboard!$B$15 + Dashboard!$B$16*_xlfn.NORM.S.INV(RAND()),0))</f>
        <v>326</v>
      </c>
      <c r="D14" s="5">
        <f t="shared" ca="1" si="7"/>
        <v>-4.0368087225611984E-2</v>
      </c>
      <c r="E14" s="4">
        <f ca="1">MAX(5,ROUND(Dashboard!$B$12 + Dashboard!$B$13*D14,0))</f>
        <v>59</v>
      </c>
      <c r="F14" s="4">
        <f t="shared" ca="1" si="8"/>
        <v>350</v>
      </c>
      <c r="G14" s="4">
        <f t="shared" ca="1" si="9"/>
        <v>404</v>
      </c>
      <c r="H14" s="4">
        <f t="shared" ca="1" si="0"/>
        <v>1</v>
      </c>
      <c r="I14" s="4">
        <f t="shared" ca="1" si="1"/>
        <v>350</v>
      </c>
      <c r="J14" s="4">
        <f t="shared" ca="1" si="2"/>
        <v>409</v>
      </c>
      <c r="K14" s="4">
        <f t="shared" ca="1" si="3"/>
        <v>24</v>
      </c>
      <c r="L14" s="4">
        <f t="shared" ca="1" si="4"/>
        <v>409</v>
      </c>
      <c r="M14" s="4">
        <f t="shared" ca="1" si="5"/>
        <v>404</v>
      </c>
    </row>
    <row r="15" spans="1:13" ht="15" customHeight="1" x14ac:dyDescent="0.25">
      <c r="A15" s="1">
        <v>12</v>
      </c>
      <c r="B15" s="4">
        <f t="shared" ca="1" si="6"/>
        <v>25</v>
      </c>
      <c r="C15" s="4">
        <f ca="1">MAX(1,ROUND(C14+Dashboard!$B$15 + Dashboard!$B$16*_xlfn.NORM.S.INV(RAND()),0))</f>
        <v>351</v>
      </c>
      <c r="D15" s="5">
        <f t="shared" ca="1" si="7"/>
        <v>-0.90063191473584203</v>
      </c>
      <c r="E15" s="4">
        <f ca="1">MAX(5,ROUND(Dashboard!$B$12 + Dashboard!$B$13*D15,0))</f>
        <v>46</v>
      </c>
      <c r="F15" s="4">
        <f t="shared" ca="1" si="8"/>
        <v>409</v>
      </c>
      <c r="G15" s="4">
        <f t="shared" ca="1" si="9"/>
        <v>404</v>
      </c>
      <c r="H15" s="4">
        <f t="shared" ca="1" si="0"/>
        <v>2</v>
      </c>
      <c r="I15" s="4">
        <f t="shared" ca="1" si="1"/>
        <v>404</v>
      </c>
      <c r="J15" s="4">
        <f t="shared" ca="1" si="2"/>
        <v>450</v>
      </c>
      <c r="K15" s="4">
        <f t="shared" ca="1" si="3"/>
        <v>53</v>
      </c>
      <c r="L15" s="4">
        <f t="shared" ca="1" si="4"/>
        <v>409</v>
      </c>
      <c r="M15" s="4">
        <f t="shared" ca="1" si="5"/>
        <v>450</v>
      </c>
    </row>
    <row r="16" spans="1:13" ht="15" customHeight="1" x14ac:dyDescent="0.25">
      <c r="A16" s="1">
        <v>13</v>
      </c>
      <c r="B16" s="4">
        <f t="shared" ca="1" si="6"/>
        <v>22</v>
      </c>
      <c r="C16" s="4">
        <f ca="1">MAX(1,ROUND(C15+Dashboard!$B$15 + Dashboard!$B$16*_xlfn.NORM.S.INV(RAND()),0))</f>
        <v>373</v>
      </c>
      <c r="D16" s="5">
        <f t="shared" ca="1" si="7"/>
        <v>-0.32109631951895057</v>
      </c>
      <c r="E16" s="4">
        <f ca="1">MAX(5,ROUND(Dashboard!$B$12 + Dashboard!$B$13*D16,0))</f>
        <v>55</v>
      </c>
      <c r="F16" s="4">
        <f t="shared" ca="1" si="8"/>
        <v>409</v>
      </c>
      <c r="G16" s="4">
        <f t="shared" ca="1" si="9"/>
        <v>450</v>
      </c>
      <c r="H16" s="4">
        <f t="shared" ca="1" si="0"/>
        <v>1</v>
      </c>
      <c r="I16" s="4">
        <f t="shared" ca="1" si="1"/>
        <v>409</v>
      </c>
      <c r="J16" s="4">
        <f t="shared" ca="1" si="2"/>
        <v>464</v>
      </c>
      <c r="K16" s="4">
        <f t="shared" ca="1" si="3"/>
        <v>36</v>
      </c>
      <c r="L16" s="4">
        <f t="shared" ca="1" si="4"/>
        <v>464</v>
      </c>
      <c r="M16" s="4">
        <f t="shared" ca="1" si="5"/>
        <v>450</v>
      </c>
    </row>
    <row r="17" spans="1:13" ht="15" customHeight="1" x14ac:dyDescent="0.25">
      <c r="A17" s="1">
        <v>14</v>
      </c>
      <c r="B17" s="4">
        <f t="shared" ca="1" si="6"/>
        <v>25</v>
      </c>
      <c r="C17" s="4">
        <f ca="1">MAX(1,ROUND(C16+Dashboard!$B$15 + Dashboard!$B$16*_xlfn.NORM.S.INV(RAND()),0))</f>
        <v>398</v>
      </c>
      <c r="D17" s="5">
        <f t="shared" ca="1" si="7"/>
        <v>1.5034483180132505</v>
      </c>
      <c r="E17" s="4">
        <f ca="1">MAX(5,ROUND(Dashboard!$B$12 + Dashboard!$B$13*D17,0))</f>
        <v>83</v>
      </c>
      <c r="F17" s="4">
        <f t="shared" ca="1" si="8"/>
        <v>464</v>
      </c>
      <c r="G17" s="4">
        <f t="shared" ca="1" si="9"/>
        <v>450</v>
      </c>
      <c r="H17" s="4">
        <f t="shared" ca="1" si="0"/>
        <v>2</v>
      </c>
      <c r="I17" s="4">
        <f t="shared" ca="1" si="1"/>
        <v>450</v>
      </c>
      <c r="J17" s="4">
        <f t="shared" ca="1" si="2"/>
        <v>533</v>
      </c>
      <c r="K17" s="4">
        <f t="shared" ca="1" si="3"/>
        <v>52</v>
      </c>
      <c r="L17" s="4">
        <f t="shared" ca="1" si="4"/>
        <v>464</v>
      </c>
      <c r="M17" s="4">
        <f t="shared" ca="1" si="5"/>
        <v>533</v>
      </c>
    </row>
    <row r="18" spans="1:13" ht="15" customHeight="1" x14ac:dyDescent="0.25">
      <c r="A18" s="1">
        <v>15</v>
      </c>
      <c r="B18" s="4">
        <f t="shared" ca="1" si="6"/>
        <v>18</v>
      </c>
      <c r="C18" s="4">
        <f ca="1">MAX(1,ROUND(C17+Dashboard!$B$15 + Dashboard!$B$16*_xlfn.NORM.S.INV(RAND()),0))</f>
        <v>416</v>
      </c>
      <c r="D18" s="5">
        <f t="shared" ca="1" si="7"/>
        <v>1.179021874274861</v>
      </c>
      <c r="E18" s="4">
        <f ca="1">MAX(5,ROUND(Dashboard!$B$12 + Dashboard!$B$13*D18,0))</f>
        <v>78</v>
      </c>
      <c r="F18" s="4">
        <f t="shared" ca="1" si="8"/>
        <v>464</v>
      </c>
      <c r="G18" s="4">
        <f t="shared" ca="1" si="9"/>
        <v>533</v>
      </c>
      <c r="H18" s="4">
        <f t="shared" ca="1" si="0"/>
        <v>1</v>
      </c>
      <c r="I18" s="4">
        <f t="shared" ca="1" si="1"/>
        <v>464</v>
      </c>
      <c r="J18" s="4">
        <f t="shared" ca="1" si="2"/>
        <v>542</v>
      </c>
      <c r="K18" s="4">
        <f t="shared" ca="1" si="3"/>
        <v>48</v>
      </c>
      <c r="L18" s="4">
        <f t="shared" ca="1" si="4"/>
        <v>542</v>
      </c>
      <c r="M18" s="4">
        <f t="shared" ca="1" si="5"/>
        <v>533</v>
      </c>
    </row>
    <row r="19" spans="1:13" ht="15" customHeight="1" x14ac:dyDescent="0.25">
      <c r="A19" s="1">
        <v>16</v>
      </c>
      <c r="B19" s="4">
        <f t="shared" ca="1" si="6"/>
        <v>14</v>
      </c>
      <c r="C19" s="4">
        <f ca="1">MAX(1,ROUND(C18+Dashboard!$B$15 + Dashboard!$B$16*_xlfn.NORM.S.INV(RAND()),0))</f>
        <v>430</v>
      </c>
      <c r="D19" s="5">
        <f t="shared" ca="1" si="7"/>
        <v>1.0993149774723006</v>
      </c>
      <c r="E19" s="4">
        <f ca="1">MAX(5,ROUND(Dashboard!$B$12 + Dashboard!$B$13*D19,0))</f>
        <v>76</v>
      </c>
      <c r="F19" s="4">
        <f t="shared" ca="1" si="8"/>
        <v>542</v>
      </c>
      <c r="G19" s="4">
        <f t="shared" ca="1" si="9"/>
        <v>533</v>
      </c>
      <c r="H19" s="4">
        <f t="shared" ca="1" si="0"/>
        <v>2</v>
      </c>
      <c r="I19" s="4">
        <f t="shared" ca="1" si="1"/>
        <v>533</v>
      </c>
      <c r="J19" s="4">
        <f t="shared" ca="1" si="2"/>
        <v>609</v>
      </c>
      <c r="K19" s="4">
        <f t="shared" ca="1" si="3"/>
        <v>103</v>
      </c>
      <c r="L19" s="4">
        <f t="shared" ca="1" si="4"/>
        <v>542</v>
      </c>
      <c r="M19" s="4">
        <f t="shared" ca="1" si="5"/>
        <v>609</v>
      </c>
    </row>
    <row r="20" spans="1:13" ht="15" customHeight="1" x14ac:dyDescent="0.25">
      <c r="A20" s="1">
        <v>17</v>
      </c>
      <c r="B20" s="4">
        <f t="shared" ca="1" si="6"/>
        <v>30</v>
      </c>
      <c r="C20" s="4">
        <f ca="1">MAX(1,ROUND(C19+Dashboard!$B$15 + Dashboard!$B$16*_xlfn.NORM.S.INV(RAND()),0))</f>
        <v>460</v>
      </c>
      <c r="D20" s="5">
        <f t="shared" ca="1" si="7"/>
        <v>1.0305487749263813</v>
      </c>
      <c r="E20" s="4">
        <f ca="1">MAX(5,ROUND(Dashboard!$B$12 + Dashboard!$B$13*D20,0))</f>
        <v>75</v>
      </c>
      <c r="F20" s="4">
        <f t="shared" ca="1" si="8"/>
        <v>542</v>
      </c>
      <c r="G20" s="4">
        <f t="shared" ca="1" si="9"/>
        <v>609</v>
      </c>
      <c r="H20" s="4">
        <f t="shared" ca="1" si="0"/>
        <v>1</v>
      </c>
      <c r="I20" s="4">
        <f t="shared" ca="1" si="1"/>
        <v>542</v>
      </c>
      <c r="J20" s="4">
        <f t="shared" ca="1" si="2"/>
        <v>617</v>
      </c>
      <c r="K20" s="4">
        <f t="shared" ca="1" si="3"/>
        <v>82</v>
      </c>
      <c r="L20" s="4">
        <f t="shared" ca="1" si="4"/>
        <v>617</v>
      </c>
      <c r="M20" s="4">
        <f t="shared" ca="1" si="5"/>
        <v>609</v>
      </c>
    </row>
    <row r="21" spans="1:13" ht="15" customHeight="1" x14ac:dyDescent="0.25">
      <c r="A21" s="1">
        <v>18</v>
      </c>
      <c r="B21" s="4">
        <f t="shared" ca="1" si="6"/>
        <v>40</v>
      </c>
      <c r="C21" s="4">
        <f ca="1">MAX(1,ROUND(C20+Dashboard!$B$15 + Dashboard!$B$16*_xlfn.NORM.S.INV(RAND()),0))</f>
        <v>500</v>
      </c>
      <c r="D21" s="5">
        <f t="shared" ca="1" si="7"/>
        <v>-0.3827804304703743</v>
      </c>
      <c r="E21" s="4">
        <f ca="1">MAX(5,ROUND(Dashboard!$B$12 + Dashboard!$B$13*D21,0))</f>
        <v>54</v>
      </c>
      <c r="F21" s="4">
        <f t="shared" ca="1" si="8"/>
        <v>617</v>
      </c>
      <c r="G21" s="4">
        <f t="shared" ca="1" si="9"/>
        <v>609</v>
      </c>
      <c r="H21" s="4">
        <f t="shared" ca="1" si="0"/>
        <v>2</v>
      </c>
      <c r="I21" s="4">
        <f t="shared" ca="1" si="1"/>
        <v>609</v>
      </c>
      <c r="J21" s="4">
        <f t="shared" ca="1" si="2"/>
        <v>663</v>
      </c>
      <c r="K21" s="4">
        <f t="shared" ca="1" si="3"/>
        <v>109</v>
      </c>
      <c r="L21" s="4">
        <f t="shared" ca="1" si="4"/>
        <v>617</v>
      </c>
      <c r="M21" s="4">
        <f t="shared" ca="1" si="5"/>
        <v>663</v>
      </c>
    </row>
    <row r="22" spans="1:13" ht="15" customHeight="1" x14ac:dyDescent="0.25">
      <c r="A22" s="1">
        <v>19</v>
      </c>
      <c r="B22" s="4">
        <f t="shared" ca="1" si="6"/>
        <v>44</v>
      </c>
      <c r="C22" s="4">
        <f ca="1">MAX(1,ROUND(C21+Dashboard!$B$15 + Dashboard!$B$16*_xlfn.NORM.S.INV(RAND()),0))</f>
        <v>544</v>
      </c>
      <c r="D22" s="5">
        <f t="shared" ca="1" si="7"/>
        <v>-0.92788246959889886</v>
      </c>
      <c r="E22" s="4">
        <f ca="1">MAX(5,ROUND(Dashboard!$B$12 + Dashboard!$B$13*D22,0))</f>
        <v>46</v>
      </c>
      <c r="F22" s="4">
        <f t="shared" ca="1" si="8"/>
        <v>617</v>
      </c>
      <c r="G22" s="4">
        <f t="shared" ca="1" si="9"/>
        <v>663</v>
      </c>
      <c r="H22" s="4">
        <f t="shared" ca="1" si="0"/>
        <v>1</v>
      </c>
      <c r="I22" s="4">
        <f t="shared" ca="1" si="1"/>
        <v>617</v>
      </c>
      <c r="J22" s="4">
        <f t="shared" ca="1" si="2"/>
        <v>663</v>
      </c>
      <c r="K22" s="4">
        <f t="shared" ca="1" si="3"/>
        <v>73</v>
      </c>
      <c r="L22" s="4">
        <f t="shared" ca="1" si="4"/>
        <v>663</v>
      </c>
      <c r="M22" s="4">
        <f t="shared" ca="1" si="5"/>
        <v>663</v>
      </c>
    </row>
    <row r="23" spans="1:13" ht="15" customHeight="1" x14ac:dyDescent="0.25">
      <c r="A23" s="1">
        <v>20</v>
      </c>
      <c r="B23" s="4">
        <f t="shared" ca="1" si="6"/>
        <v>37</v>
      </c>
      <c r="C23" s="4">
        <f ca="1">MAX(1,ROUND(C22+Dashboard!$B$15 + Dashboard!$B$16*_xlfn.NORM.S.INV(RAND()),0))</f>
        <v>581</v>
      </c>
      <c r="D23" s="5">
        <f t="shared" ca="1" si="7"/>
        <v>-1.6518185493868478</v>
      </c>
      <c r="E23" s="4">
        <f ca="1">MAX(5,ROUND(Dashboard!$B$12 + Dashboard!$B$13*D23,0))</f>
        <v>35</v>
      </c>
      <c r="F23" s="4">
        <f t="shared" ca="1" si="8"/>
        <v>663</v>
      </c>
      <c r="G23" s="4">
        <f t="shared" ca="1" si="9"/>
        <v>663</v>
      </c>
      <c r="H23" s="4">
        <f t="shared" ca="1" si="0"/>
        <v>1</v>
      </c>
      <c r="I23" s="4">
        <f t="shared" ca="1" si="1"/>
        <v>663</v>
      </c>
      <c r="J23" s="4">
        <f t="shared" ca="1" si="2"/>
        <v>698</v>
      </c>
      <c r="K23" s="4">
        <f t="shared" ca="1" si="3"/>
        <v>82</v>
      </c>
      <c r="L23" s="4">
        <f t="shared" ca="1" si="4"/>
        <v>698</v>
      </c>
      <c r="M23" s="4">
        <f t="shared" ca="1" si="5"/>
        <v>663</v>
      </c>
    </row>
    <row r="24" spans="1:13" ht="15" customHeight="1" x14ac:dyDescent="0.25">
      <c r="A24" s="1">
        <v>21</v>
      </c>
      <c r="B24" s="4">
        <f t="shared" ca="1" si="6"/>
        <v>29</v>
      </c>
      <c r="C24" s="4">
        <f ca="1">MAX(1,ROUND(C23+Dashboard!$B$15 + Dashboard!$B$16*_xlfn.NORM.S.INV(RAND()),0))</f>
        <v>610</v>
      </c>
      <c r="D24" s="5">
        <f t="shared" ca="1" si="7"/>
        <v>1.0608188523730611</v>
      </c>
      <c r="E24" s="4">
        <f ca="1">MAX(5,ROUND(Dashboard!$B$12 + Dashboard!$B$13*D24,0))</f>
        <v>76</v>
      </c>
      <c r="F24" s="4">
        <f t="shared" ca="1" si="8"/>
        <v>698</v>
      </c>
      <c r="G24" s="4">
        <f t="shared" ca="1" si="9"/>
        <v>663</v>
      </c>
      <c r="H24" s="4">
        <f t="shared" ca="1" si="0"/>
        <v>2</v>
      </c>
      <c r="I24" s="4">
        <f t="shared" ca="1" si="1"/>
        <v>663</v>
      </c>
      <c r="J24" s="4">
        <f t="shared" ca="1" si="2"/>
        <v>739</v>
      </c>
      <c r="K24" s="4">
        <f t="shared" ca="1" si="3"/>
        <v>53</v>
      </c>
      <c r="L24" s="4">
        <f t="shared" ca="1" si="4"/>
        <v>698</v>
      </c>
      <c r="M24" s="4">
        <f t="shared" ca="1" si="5"/>
        <v>739</v>
      </c>
    </row>
    <row r="25" spans="1:13" ht="15" customHeight="1" x14ac:dyDescent="0.25">
      <c r="A25" s="1">
        <v>22</v>
      </c>
      <c r="B25" s="4">
        <f t="shared" ca="1" si="6"/>
        <v>26</v>
      </c>
      <c r="C25" s="4">
        <f ca="1">MAX(1,ROUND(C24+Dashboard!$B$15 + Dashboard!$B$16*_xlfn.NORM.S.INV(RAND()),0))</f>
        <v>636</v>
      </c>
      <c r="D25" s="5">
        <f t="shared" ca="1" si="7"/>
        <v>1.5928427985583535</v>
      </c>
      <c r="E25" s="4">
        <f ca="1">MAX(5,ROUND(Dashboard!$B$12 + Dashboard!$B$13*D25,0))</f>
        <v>84</v>
      </c>
      <c r="F25" s="4">
        <f t="shared" ca="1" si="8"/>
        <v>698</v>
      </c>
      <c r="G25" s="4">
        <f t="shared" ca="1" si="9"/>
        <v>739</v>
      </c>
      <c r="H25" s="4">
        <f t="shared" ca="1" si="0"/>
        <v>1</v>
      </c>
      <c r="I25" s="4">
        <f t="shared" ca="1" si="1"/>
        <v>698</v>
      </c>
      <c r="J25" s="4">
        <f t="shared" ca="1" si="2"/>
        <v>782</v>
      </c>
      <c r="K25" s="4">
        <f t="shared" ca="1" si="3"/>
        <v>62</v>
      </c>
      <c r="L25" s="4">
        <f t="shared" ca="1" si="4"/>
        <v>782</v>
      </c>
      <c r="M25" s="4">
        <f t="shared" ca="1" si="5"/>
        <v>739</v>
      </c>
    </row>
    <row r="26" spans="1:13" ht="15" customHeight="1" x14ac:dyDescent="0.25">
      <c r="A26" s="1">
        <v>23</v>
      </c>
      <c r="B26" s="4">
        <f t="shared" ca="1" si="6"/>
        <v>31</v>
      </c>
      <c r="C26" s="4">
        <f ca="1">MAX(1,ROUND(C25+Dashboard!$B$15 + Dashboard!$B$16*_xlfn.NORM.S.INV(RAND()),0))</f>
        <v>667</v>
      </c>
      <c r="D26" s="5">
        <f t="shared" ca="1" si="7"/>
        <v>-8.4525253892290431E-2</v>
      </c>
      <c r="E26" s="4">
        <f ca="1">MAX(5,ROUND(Dashboard!$B$12 + Dashboard!$B$13*D26,0))</f>
        <v>59</v>
      </c>
      <c r="F26" s="4">
        <f t="shared" ca="1" si="8"/>
        <v>782</v>
      </c>
      <c r="G26" s="4">
        <f t="shared" ca="1" si="9"/>
        <v>739</v>
      </c>
      <c r="H26" s="4">
        <f t="shared" ca="1" si="0"/>
        <v>2</v>
      </c>
      <c r="I26" s="4">
        <f t="shared" ca="1" si="1"/>
        <v>739</v>
      </c>
      <c r="J26" s="4">
        <f t="shared" ca="1" si="2"/>
        <v>798</v>
      </c>
      <c r="K26" s="4">
        <f t="shared" ca="1" si="3"/>
        <v>72</v>
      </c>
      <c r="L26" s="4">
        <f t="shared" ca="1" si="4"/>
        <v>782</v>
      </c>
      <c r="M26" s="4">
        <f t="shared" ca="1" si="5"/>
        <v>798</v>
      </c>
    </row>
    <row r="27" spans="1:13" ht="15" customHeight="1" x14ac:dyDescent="0.25">
      <c r="A27" s="1">
        <v>24</v>
      </c>
      <c r="B27" s="4">
        <f t="shared" ca="1" si="6"/>
        <v>26</v>
      </c>
      <c r="C27" s="4">
        <f ca="1">MAX(1,ROUND(C26+Dashboard!$B$15 + Dashboard!$B$16*_xlfn.NORM.S.INV(RAND()),0))</f>
        <v>693</v>
      </c>
      <c r="D27" s="5">
        <f t="shared" ca="1" si="7"/>
        <v>-0.87801064135069062</v>
      </c>
      <c r="E27" s="4">
        <f ca="1">MAX(5,ROUND(Dashboard!$B$12 + Dashboard!$B$13*D27,0))</f>
        <v>47</v>
      </c>
      <c r="F27" s="4">
        <f t="shared" ca="1" si="8"/>
        <v>782</v>
      </c>
      <c r="G27" s="4">
        <f t="shared" ca="1" si="9"/>
        <v>798</v>
      </c>
      <c r="H27" s="4">
        <f t="shared" ca="1" si="0"/>
        <v>1</v>
      </c>
      <c r="I27" s="4">
        <f t="shared" ca="1" si="1"/>
        <v>782</v>
      </c>
      <c r="J27" s="4">
        <f t="shared" ca="1" si="2"/>
        <v>829</v>
      </c>
      <c r="K27" s="4">
        <f t="shared" ca="1" si="3"/>
        <v>89</v>
      </c>
      <c r="L27" s="4">
        <f t="shared" ca="1" si="4"/>
        <v>829</v>
      </c>
      <c r="M27" s="4">
        <f t="shared" ca="1" si="5"/>
        <v>798</v>
      </c>
    </row>
    <row r="28" spans="1:13" ht="15" customHeight="1" x14ac:dyDescent="0.25">
      <c r="A28" s="1">
        <v>25</v>
      </c>
      <c r="B28" s="4">
        <f t="shared" ca="1" si="6"/>
        <v>28</v>
      </c>
      <c r="C28" s="4">
        <f ca="1">MAX(1,ROUND(C27+Dashboard!$B$15 + Dashboard!$B$16*_xlfn.NORM.S.INV(RAND()),0))</f>
        <v>721</v>
      </c>
      <c r="D28" s="5">
        <f t="shared" ca="1" si="7"/>
        <v>-1.4412938965281483</v>
      </c>
      <c r="E28" s="4">
        <f ca="1">MAX(5,ROUND(Dashboard!$B$12 + Dashboard!$B$13*D28,0))</f>
        <v>38</v>
      </c>
      <c r="F28" s="4">
        <f t="shared" ca="1" si="8"/>
        <v>829</v>
      </c>
      <c r="G28" s="4">
        <f t="shared" ca="1" si="9"/>
        <v>798</v>
      </c>
      <c r="H28" s="4">
        <f t="shared" ca="1" si="0"/>
        <v>2</v>
      </c>
      <c r="I28" s="4">
        <f t="shared" ca="1" si="1"/>
        <v>798</v>
      </c>
      <c r="J28" s="4">
        <f t="shared" ca="1" si="2"/>
        <v>836</v>
      </c>
      <c r="K28" s="4">
        <f t="shared" ca="1" si="3"/>
        <v>77</v>
      </c>
      <c r="L28" s="4">
        <f t="shared" ca="1" si="4"/>
        <v>829</v>
      </c>
      <c r="M28" s="4">
        <f t="shared" ca="1" si="5"/>
        <v>836</v>
      </c>
    </row>
    <row r="29" spans="1:13" ht="15" customHeight="1" x14ac:dyDescent="0.25">
      <c r="A29" s="1">
        <v>26</v>
      </c>
      <c r="B29" s="4">
        <f t="shared" ca="1" si="6"/>
        <v>32</v>
      </c>
      <c r="C29" s="4">
        <f ca="1">MAX(1,ROUND(C28+Dashboard!$B$15 + Dashboard!$B$16*_xlfn.NORM.S.INV(RAND()),0))</f>
        <v>753</v>
      </c>
      <c r="D29" s="5">
        <f t="shared" ca="1" si="7"/>
        <v>-0.64222456948193596</v>
      </c>
      <c r="E29" s="4">
        <f ca="1">MAX(5,ROUND(Dashboard!$B$12 + Dashboard!$B$13*D29,0))</f>
        <v>50</v>
      </c>
      <c r="F29" s="4">
        <f t="shared" ca="1" si="8"/>
        <v>829</v>
      </c>
      <c r="G29" s="4">
        <f t="shared" ca="1" si="9"/>
        <v>836</v>
      </c>
      <c r="H29" s="4">
        <f t="shared" ca="1" si="0"/>
        <v>1</v>
      </c>
      <c r="I29" s="4">
        <f t="shared" ca="1" si="1"/>
        <v>829</v>
      </c>
      <c r="J29" s="4">
        <f t="shared" ca="1" si="2"/>
        <v>879</v>
      </c>
      <c r="K29" s="4">
        <f t="shared" ca="1" si="3"/>
        <v>76</v>
      </c>
      <c r="L29" s="4">
        <f t="shared" ca="1" si="4"/>
        <v>879</v>
      </c>
      <c r="M29" s="4">
        <f t="shared" ca="1" si="5"/>
        <v>836</v>
      </c>
    </row>
    <row r="30" spans="1:13" ht="15" customHeight="1" x14ac:dyDescent="0.25">
      <c r="A30" s="1">
        <v>27</v>
      </c>
      <c r="B30" s="4">
        <f t="shared" ca="1" si="6"/>
        <v>17</v>
      </c>
      <c r="C30" s="4">
        <f ca="1">MAX(1,ROUND(C29+Dashboard!$B$15 + Dashboard!$B$16*_xlfn.NORM.S.INV(RAND()),0))</f>
        <v>770</v>
      </c>
      <c r="D30" s="5">
        <f t="shared" ca="1" si="7"/>
        <v>0.12610068753471768</v>
      </c>
      <c r="E30" s="4">
        <f ca="1">MAX(5,ROUND(Dashboard!$B$12 + Dashboard!$B$13*D30,0))</f>
        <v>62</v>
      </c>
      <c r="F30" s="4">
        <f t="shared" ca="1" si="8"/>
        <v>879</v>
      </c>
      <c r="G30" s="4">
        <f t="shared" ca="1" si="9"/>
        <v>836</v>
      </c>
      <c r="H30" s="4">
        <f t="shared" ca="1" si="0"/>
        <v>2</v>
      </c>
      <c r="I30" s="4">
        <f t="shared" ca="1" si="1"/>
        <v>836</v>
      </c>
      <c r="J30" s="4">
        <f t="shared" ca="1" si="2"/>
        <v>898</v>
      </c>
      <c r="K30" s="4">
        <f t="shared" ca="1" si="3"/>
        <v>66</v>
      </c>
      <c r="L30" s="4">
        <f t="shared" ca="1" si="4"/>
        <v>879</v>
      </c>
      <c r="M30" s="4">
        <f t="shared" ca="1" si="5"/>
        <v>898</v>
      </c>
    </row>
    <row r="31" spans="1:13" ht="15" customHeight="1" x14ac:dyDescent="0.25">
      <c r="A31" s="1">
        <v>28</v>
      </c>
      <c r="B31" s="4">
        <f t="shared" ca="1" si="6"/>
        <v>38</v>
      </c>
      <c r="C31" s="4">
        <f ca="1">MAX(1,ROUND(C30+Dashboard!$B$15 + Dashboard!$B$16*_xlfn.NORM.S.INV(RAND()),0))</f>
        <v>808</v>
      </c>
      <c r="D31" s="5">
        <f t="shared" ca="1" si="7"/>
        <v>1.9071398878055161</v>
      </c>
      <c r="E31" s="4">
        <f ca="1">MAX(5,ROUND(Dashboard!$B$12 + Dashboard!$B$13*D31,0))</f>
        <v>89</v>
      </c>
      <c r="F31" s="4">
        <f t="shared" ca="1" si="8"/>
        <v>879</v>
      </c>
      <c r="G31" s="4">
        <f t="shared" ca="1" si="9"/>
        <v>898</v>
      </c>
      <c r="H31" s="4">
        <f t="shared" ca="1" si="0"/>
        <v>1</v>
      </c>
      <c r="I31" s="4">
        <f t="shared" ca="1" si="1"/>
        <v>879</v>
      </c>
      <c r="J31" s="4">
        <f t="shared" ca="1" si="2"/>
        <v>968</v>
      </c>
      <c r="K31" s="4">
        <f t="shared" ca="1" si="3"/>
        <v>71</v>
      </c>
      <c r="L31" s="4">
        <f t="shared" ca="1" si="4"/>
        <v>968</v>
      </c>
      <c r="M31" s="4">
        <f t="shared" ca="1" si="5"/>
        <v>898</v>
      </c>
    </row>
    <row r="32" spans="1:13" ht="15" customHeight="1" x14ac:dyDescent="0.25">
      <c r="A32" s="1">
        <v>29</v>
      </c>
      <c r="B32" s="4">
        <f t="shared" ca="1" si="6"/>
        <v>22</v>
      </c>
      <c r="C32" s="4">
        <f ca="1">MAX(1,ROUND(C31+Dashboard!$B$15 + Dashboard!$B$16*_xlfn.NORM.S.INV(RAND()),0))</f>
        <v>830</v>
      </c>
      <c r="D32" s="5">
        <f t="shared" ca="1" si="7"/>
        <v>-0.57455736677879687</v>
      </c>
      <c r="E32" s="4">
        <f ca="1">MAX(5,ROUND(Dashboard!$B$12 + Dashboard!$B$13*D32,0))</f>
        <v>51</v>
      </c>
      <c r="F32" s="4">
        <f t="shared" ca="1" si="8"/>
        <v>968</v>
      </c>
      <c r="G32" s="4">
        <f t="shared" ca="1" si="9"/>
        <v>898</v>
      </c>
      <c r="H32" s="4">
        <f t="shared" ca="1" si="0"/>
        <v>2</v>
      </c>
      <c r="I32" s="4">
        <f t="shared" ca="1" si="1"/>
        <v>898</v>
      </c>
      <c r="J32" s="4">
        <f t="shared" ca="1" si="2"/>
        <v>949</v>
      </c>
      <c r="K32" s="4">
        <f t="shared" ca="1" si="3"/>
        <v>68</v>
      </c>
      <c r="L32" s="4">
        <f t="shared" ca="1" si="4"/>
        <v>968</v>
      </c>
      <c r="M32" s="4">
        <f t="shared" ca="1" si="5"/>
        <v>949</v>
      </c>
    </row>
    <row r="33" spans="1:13" ht="15" customHeight="1" x14ac:dyDescent="0.25">
      <c r="A33" s="1">
        <v>30</v>
      </c>
      <c r="B33" s="4">
        <f t="shared" ca="1" si="6"/>
        <v>53</v>
      </c>
      <c r="C33" s="4">
        <f ca="1">MAX(1,ROUND(C32+Dashboard!$B$15 + Dashboard!$B$16*_xlfn.NORM.S.INV(RAND()),0))</f>
        <v>883</v>
      </c>
      <c r="D33" s="5">
        <f t="shared" ca="1" si="7"/>
        <v>1.6229093666315837</v>
      </c>
      <c r="E33" s="4">
        <f ca="1">MAX(5,ROUND(Dashboard!$B$12 + Dashboard!$B$13*D33,0))</f>
        <v>84</v>
      </c>
      <c r="F33" s="4">
        <f t="shared" ca="1" si="8"/>
        <v>968</v>
      </c>
      <c r="G33" s="4">
        <f t="shared" ca="1" si="9"/>
        <v>949</v>
      </c>
      <c r="H33" s="4">
        <f t="shared" ca="1" si="0"/>
        <v>2</v>
      </c>
      <c r="I33" s="4">
        <f t="shared" ca="1" si="1"/>
        <v>949</v>
      </c>
      <c r="J33" s="4">
        <f t="shared" ca="1" si="2"/>
        <v>1033</v>
      </c>
      <c r="K33" s="4">
        <f t="shared" ca="1" si="3"/>
        <v>66</v>
      </c>
      <c r="L33" s="4">
        <f t="shared" ca="1" si="4"/>
        <v>968</v>
      </c>
      <c r="M33" s="4">
        <f t="shared" ca="1" si="5"/>
        <v>1033</v>
      </c>
    </row>
    <row r="34" spans="1:13" ht="15" customHeight="1" x14ac:dyDescent="0.25">
      <c r="A34" s="1">
        <v>31</v>
      </c>
      <c r="B34" s="4">
        <f t="shared" ca="1" si="6"/>
        <v>16</v>
      </c>
      <c r="C34" s="4">
        <f ca="1">MAX(1,ROUND(C33+Dashboard!$B$15 + Dashboard!$B$16*_xlfn.NORM.S.INV(RAND()),0))</f>
        <v>899</v>
      </c>
      <c r="D34" s="5">
        <f t="shared" ca="1" si="7"/>
        <v>-3.1822010652192425</v>
      </c>
      <c r="E34" s="4">
        <f ca="1">MAX(5,ROUND(Dashboard!$B$12 + Dashboard!$B$13*D34,0))</f>
        <v>12</v>
      </c>
      <c r="F34" s="4">
        <f t="shared" ca="1" si="8"/>
        <v>968</v>
      </c>
      <c r="G34" s="4">
        <f t="shared" ca="1" si="9"/>
        <v>1033</v>
      </c>
      <c r="H34" s="4">
        <f t="shared" ca="1" si="0"/>
        <v>1</v>
      </c>
      <c r="I34" s="4">
        <f t="shared" ca="1" si="1"/>
        <v>968</v>
      </c>
      <c r="J34" s="4">
        <f t="shared" ca="1" si="2"/>
        <v>980</v>
      </c>
      <c r="K34" s="4">
        <f t="shared" ca="1" si="3"/>
        <v>69</v>
      </c>
      <c r="L34" s="4">
        <f t="shared" ca="1" si="4"/>
        <v>980</v>
      </c>
      <c r="M34" s="4">
        <f t="shared" ca="1" si="5"/>
        <v>1033</v>
      </c>
    </row>
    <row r="35" spans="1:13" ht="15" customHeight="1" x14ac:dyDescent="0.25">
      <c r="A35" s="1">
        <v>32</v>
      </c>
      <c r="B35" s="4">
        <f t="shared" ca="1" si="6"/>
        <v>25</v>
      </c>
      <c r="C35" s="4">
        <f ca="1">MAX(1,ROUND(C34+Dashboard!$B$15 + Dashboard!$B$16*_xlfn.NORM.S.INV(RAND()),0))</f>
        <v>924</v>
      </c>
      <c r="D35" s="5">
        <f t="shared" ca="1" si="7"/>
        <v>-0.3516006334114844</v>
      </c>
      <c r="E35" s="4">
        <f ca="1">MAX(5,ROUND(Dashboard!$B$12 + Dashboard!$B$13*D35,0))</f>
        <v>55</v>
      </c>
      <c r="F35" s="4">
        <f t="shared" ca="1" si="8"/>
        <v>980</v>
      </c>
      <c r="G35" s="4">
        <f t="shared" ca="1" si="9"/>
        <v>1033</v>
      </c>
      <c r="H35" s="4">
        <f t="shared" ca="1" si="0"/>
        <v>1</v>
      </c>
      <c r="I35" s="4">
        <f t="shared" ca="1" si="1"/>
        <v>980</v>
      </c>
      <c r="J35" s="4">
        <f t="shared" ca="1" si="2"/>
        <v>1035</v>
      </c>
      <c r="K35" s="4">
        <f t="shared" ca="1" si="3"/>
        <v>56</v>
      </c>
      <c r="L35" s="4">
        <f t="shared" ca="1" si="4"/>
        <v>1035</v>
      </c>
      <c r="M35" s="4">
        <f t="shared" ca="1" si="5"/>
        <v>1033</v>
      </c>
    </row>
    <row r="36" spans="1:13" ht="15" customHeight="1" x14ac:dyDescent="0.25">
      <c r="A36" s="1">
        <v>33</v>
      </c>
      <c r="B36" s="4">
        <f t="shared" ca="1" si="6"/>
        <v>39</v>
      </c>
      <c r="C36" s="4">
        <f ca="1">MAX(1,ROUND(C35+Dashboard!$B$15 + Dashboard!$B$16*_xlfn.NORM.S.INV(RAND()),0))</f>
        <v>963</v>
      </c>
      <c r="D36" s="5">
        <f t="shared" ca="1" si="7"/>
        <v>-0.35529360909192254</v>
      </c>
      <c r="E36" s="4">
        <f ca="1">MAX(5,ROUND(Dashboard!$B$12 + Dashboard!$B$13*D36,0))</f>
        <v>55</v>
      </c>
      <c r="F36" s="4">
        <f t="shared" ca="1" si="8"/>
        <v>1035</v>
      </c>
      <c r="G36" s="4">
        <f t="shared" ca="1" si="9"/>
        <v>1033</v>
      </c>
      <c r="H36" s="4">
        <f t="shared" ref="H36:H67" ca="1" si="10">IF(F36&lt;=G36,1,2)</f>
        <v>2</v>
      </c>
      <c r="I36" s="4">
        <f t="shared" ref="I36:I67" ca="1" si="11">MAX(C36,MIN(F36,G36))</f>
        <v>1033</v>
      </c>
      <c r="J36" s="4">
        <f t="shared" ref="J36:J67" ca="1" si="12">I36+E36</f>
        <v>1088</v>
      </c>
      <c r="K36" s="4">
        <f t="shared" ref="K36:K67" ca="1" si="13">I36-C36</f>
        <v>70</v>
      </c>
      <c r="L36" s="4">
        <f t="shared" ref="L36:L67" ca="1" si="14">IF(H36=1,J36,F36)</f>
        <v>1035</v>
      </c>
      <c r="M36" s="4">
        <f t="shared" ref="M36:M67" ca="1" si="15">IF(H36=2,J36,G36)</f>
        <v>1088</v>
      </c>
    </row>
    <row r="37" spans="1:13" ht="15" customHeight="1" x14ac:dyDescent="0.25">
      <c r="A37" s="1">
        <v>34</v>
      </c>
      <c r="B37" s="4">
        <f t="shared" ref="B37:B68" ca="1" si="16">C37-C36</f>
        <v>38</v>
      </c>
      <c r="C37" s="4">
        <f ca="1">MAX(1,ROUND(C36+Dashboard!$B$15 + Dashboard!$B$16*_xlfn.NORM.S.INV(RAND()),0))</f>
        <v>1001</v>
      </c>
      <c r="D37" s="5">
        <f t="shared" ca="1" si="7"/>
        <v>-0.22073847274663272</v>
      </c>
      <c r="E37" s="4">
        <f ca="1">MAX(5,ROUND(Dashboard!$B$12 + Dashboard!$B$13*D37,0))</f>
        <v>57</v>
      </c>
      <c r="F37" s="4">
        <f t="shared" ref="F37:F68" ca="1" si="17">L36</f>
        <v>1035</v>
      </c>
      <c r="G37" s="4">
        <f t="shared" ref="G37:G68" ca="1" si="18">M36</f>
        <v>1088</v>
      </c>
      <c r="H37" s="4">
        <f t="shared" ca="1" si="10"/>
        <v>1</v>
      </c>
      <c r="I37" s="4">
        <f t="shared" ca="1" si="11"/>
        <v>1035</v>
      </c>
      <c r="J37" s="4">
        <f t="shared" ca="1" si="12"/>
        <v>1092</v>
      </c>
      <c r="K37" s="4">
        <f t="shared" ca="1" si="13"/>
        <v>34</v>
      </c>
      <c r="L37" s="4">
        <f t="shared" ca="1" si="14"/>
        <v>1092</v>
      </c>
      <c r="M37" s="4">
        <f t="shared" ca="1" si="15"/>
        <v>1088</v>
      </c>
    </row>
    <row r="38" spans="1:13" ht="15" customHeight="1" x14ac:dyDescent="0.25">
      <c r="A38" s="1">
        <v>35</v>
      </c>
      <c r="B38" s="4">
        <f t="shared" ca="1" si="16"/>
        <v>26</v>
      </c>
      <c r="C38" s="4">
        <f ca="1">MAX(1,ROUND(C37+Dashboard!$B$15 + Dashboard!$B$16*_xlfn.NORM.S.INV(RAND()),0))</f>
        <v>1027</v>
      </c>
      <c r="D38" s="5">
        <f t="shared" ca="1" si="7"/>
        <v>0.96459718547489504</v>
      </c>
      <c r="E38" s="4">
        <f ca="1">MAX(5,ROUND(Dashboard!$B$12 + Dashboard!$B$13*D38,0))</f>
        <v>74</v>
      </c>
      <c r="F38" s="4">
        <f t="shared" ca="1" si="17"/>
        <v>1092</v>
      </c>
      <c r="G38" s="4">
        <f t="shared" ca="1" si="18"/>
        <v>1088</v>
      </c>
      <c r="H38" s="4">
        <f t="shared" ca="1" si="10"/>
        <v>2</v>
      </c>
      <c r="I38" s="4">
        <f t="shared" ca="1" si="11"/>
        <v>1088</v>
      </c>
      <c r="J38" s="4">
        <f t="shared" ca="1" si="12"/>
        <v>1162</v>
      </c>
      <c r="K38" s="4">
        <f t="shared" ca="1" si="13"/>
        <v>61</v>
      </c>
      <c r="L38" s="4">
        <f t="shared" ca="1" si="14"/>
        <v>1092</v>
      </c>
      <c r="M38" s="4">
        <f t="shared" ca="1" si="15"/>
        <v>1162</v>
      </c>
    </row>
    <row r="39" spans="1:13" ht="15" customHeight="1" x14ac:dyDescent="0.25">
      <c r="A39" s="1">
        <v>36</v>
      </c>
      <c r="B39" s="4">
        <f t="shared" ca="1" si="16"/>
        <v>26</v>
      </c>
      <c r="C39" s="4">
        <f ca="1">MAX(1,ROUND(C38+Dashboard!$B$15 + Dashboard!$B$16*_xlfn.NORM.S.INV(RAND()),0))</f>
        <v>1053</v>
      </c>
      <c r="D39" s="5">
        <f t="shared" ca="1" si="7"/>
        <v>-0.50577375166836824</v>
      </c>
      <c r="E39" s="4">
        <f ca="1">MAX(5,ROUND(Dashboard!$B$12 + Dashboard!$B$13*D39,0))</f>
        <v>52</v>
      </c>
      <c r="F39" s="4">
        <f t="shared" ca="1" si="17"/>
        <v>1092</v>
      </c>
      <c r="G39" s="4">
        <f t="shared" ca="1" si="18"/>
        <v>1162</v>
      </c>
      <c r="H39" s="4">
        <f t="shared" ca="1" si="10"/>
        <v>1</v>
      </c>
      <c r="I39" s="4">
        <f t="shared" ca="1" si="11"/>
        <v>1092</v>
      </c>
      <c r="J39" s="4">
        <f t="shared" ca="1" si="12"/>
        <v>1144</v>
      </c>
      <c r="K39" s="4">
        <f t="shared" ca="1" si="13"/>
        <v>39</v>
      </c>
      <c r="L39" s="4">
        <f t="shared" ca="1" si="14"/>
        <v>1144</v>
      </c>
      <c r="M39" s="4">
        <f t="shared" ca="1" si="15"/>
        <v>1162</v>
      </c>
    </row>
    <row r="40" spans="1:13" ht="15" customHeight="1" x14ac:dyDescent="0.25">
      <c r="A40" s="1">
        <v>37</v>
      </c>
      <c r="B40" s="4">
        <f t="shared" ca="1" si="16"/>
        <v>17</v>
      </c>
      <c r="C40" s="4">
        <f ca="1">MAX(1,ROUND(C39+Dashboard!$B$15 + Dashboard!$B$16*_xlfn.NORM.S.INV(RAND()),0))</f>
        <v>1070</v>
      </c>
      <c r="D40" s="5">
        <f t="shared" ca="1" si="7"/>
        <v>-0.50876101017644859</v>
      </c>
      <c r="E40" s="4">
        <f ca="1">MAX(5,ROUND(Dashboard!$B$12 + Dashboard!$B$13*D40,0))</f>
        <v>52</v>
      </c>
      <c r="F40" s="4">
        <f t="shared" ca="1" si="17"/>
        <v>1144</v>
      </c>
      <c r="G40" s="4">
        <f t="shared" ca="1" si="18"/>
        <v>1162</v>
      </c>
      <c r="H40" s="4">
        <f t="shared" ca="1" si="10"/>
        <v>1</v>
      </c>
      <c r="I40" s="4">
        <f t="shared" ca="1" si="11"/>
        <v>1144</v>
      </c>
      <c r="J40" s="4">
        <f t="shared" ca="1" si="12"/>
        <v>1196</v>
      </c>
      <c r="K40" s="4">
        <f t="shared" ca="1" si="13"/>
        <v>74</v>
      </c>
      <c r="L40" s="4">
        <f t="shared" ca="1" si="14"/>
        <v>1196</v>
      </c>
      <c r="M40" s="4">
        <f t="shared" ca="1" si="15"/>
        <v>1162</v>
      </c>
    </row>
    <row r="41" spans="1:13" ht="15" customHeight="1" x14ac:dyDescent="0.25">
      <c r="A41" s="1">
        <v>38</v>
      </c>
      <c r="B41" s="4">
        <f t="shared" ca="1" si="16"/>
        <v>28</v>
      </c>
      <c r="C41" s="4">
        <f ca="1">MAX(1,ROUND(C40+Dashboard!$B$15 + Dashboard!$B$16*_xlfn.NORM.S.INV(RAND()),0))</f>
        <v>1098</v>
      </c>
      <c r="D41" s="5">
        <f t="shared" ca="1" si="7"/>
        <v>-1.2716090243820517</v>
      </c>
      <c r="E41" s="4">
        <f ca="1">MAX(5,ROUND(Dashboard!$B$12 + Dashboard!$B$13*D41,0))</f>
        <v>41</v>
      </c>
      <c r="F41" s="4">
        <f t="shared" ca="1" si="17"/>
        <v>1196</v>
      </c>
      <c r="G41" s="4">
        <f t="shared" ca="1" si="18"/>
        <v>1162</v>
      </c>
      <c r="H41" s="4">
        <f t="shared" ca="1" si="10"/>
        <v>2</v>
      </c>
      <c r="I41" s="4">
        <f t="shared" ca="1" si="11"/>
        <v>1162</v>
      </c>
      <c r="J41" s="4">
        <f t="shared" ca="1" si="12"/>
        <v>1203</v>
      </c>
      <c r="K41" s="4">
        <f t="shared" ca="1" si="13"/>
        <v>64</v>
      </c>
      <c r="L41" s="4">
        <f t="shared" ca="1" si="14"/>
        <v>1196</v>
      </c>
      <c r="M41" s="4">
        <f t="shared" ca="1" si="15"/>
        <v>1203</v>
      </c>
    </row>
    <row r="42" spans="1:13" ht="15" customHeight="1" x14ac:dyDescent="0.25">
      <c r="A42" s="1">
        <v>39</v>
      </c>
      <c r="B42" s="4">
        <f t="shared" ca="1" si="16"/>
        <v>39</v>
      </c>
      <c r="C42" s="4">
        <f ca="1">MAX(1,ROUND(C41+Dashboard!$B$15 + Dashboard!$B$16*_xlfn.NORM.S.INV(RAND()),0))</f>
        <v>1137</v>
      </c>
      <c r="D42" s="5">
        <f t="shared" ca="1" si="7"/>
        <v>0.28585644590177922</v>
      </c>
      <c r="E42" s="4">
        <f ca="1">MAX(5,ROUND(Dashboard!$B$12 + Dashboard!$B$13*D42,0))</f>
        <v>64</v>
      </c>
      <c r="F42" s="4">
        <f t="shared" ca="1" si="17"/>
        <v>1196</v>
      </c>
      <c r="G42" s="4">
        <f t="shared" ca="1" si="18"/>
        <v>1203</v>
      </c>
      <c r="H42" s="4">
        <f t="shared" ca="1" si="10"/>
        <v>1</v>
      </c>
      <c r="I42" s="4">
        <f t="shared" ca="1" si="11"/>
        <v>1196</v>
      </c>
      <c r="J42" s="4">
        <f t="shared" ca="1" si="12"/>
        <v>1260</v>
      </c>
      <c r="K42" s="4">
        <f t="shared" ca="1" si="13"/>
        <v>59</v>
      </c>
      <c r="L42" s="4">
        <f t="shared" ca="1" si="14"/>
        <v>1260</v>
      </c>
      <c r="M42" s="4">
        <f t="shared" ca="1" si="15"/>
        <v>1203</v>
      </c>
    </row>
    <row r="43" spans="1:13" ht="15" customHeight="1" x14ac:dyDescent="0.25">
      <c r="A43" s="1">
        <v>40</v>
      </c>
      <c r="B43" s="4">
        <f t="shared" ca="1" si="16"/>
        <v>45</v>
      </c>
      <c r="C43" s="4">
        <f ca="1">MAX(1,ROUND(C42+Dashboard!$B$15 + Dashboard!$B$16*_xlfn.NORM.S.INV(RAND()),0))</f>
        <v>1182</v>
      </c>
      <c r="D43" s="5">
        <f t="shared" ca="1" si="7"/>
        <v>0.42723632543913426</v>
      </c>
      <c r="E43" s="4">
        <f ca="1">MAX(5,ROUND(Dashboard!$B$12 + Dashboard!$B$13*D43,0))</f>
        <v>66</v>
      </c>
      <c r="F43" s="4">
        <f t="shared" ca="1" si="17"/>
        <v>1260</v>
      </c>
      <c r="G43" s="4">
        <f t="shared" ca="1" si="18"/>
        <v>1203</v>
      </c>
      <c r="H43" s="4">
        <f t="shared" ca="1" si="10"/>
        <v>2</v>
      </c>
      <c r="I43" s="4">
        <f t="shared" ca="1" si="11"/>
        <v>1203</v>
      </c>
      <c r="J43" s="4">
        <f t="shared" ca="1" si="12"/>
        <v>1269</v>
      </c>
      <c r="K43" s="4">
        <f t="shared" ca="1" si="13"/>
        <v>21</v>
      </c>
      <c r="L43" s="4">
        <f t="shared" ca="1" si="14"/>
        <v>1260</v>
      </c>
      <c r="M43" s="4">
        <f t="shared" ca="1" si="15"/>
        <v>1269</v>
      </c>
    </row>
    <row r="44" spans="1:13" ht="15" customHeight="1" x14ac:dyDescent="0.25">
      <c r="A44" s="1">
        <v>41</v>
      </c>
      <c r="B44" s="4">
        <f t="shared" ca="1" si="16"/>
        <v>26</v>
      </c>
      <c r="C44" s="4">
        <f ca="1">MAX(1,ROUND(C43+Dashboard!$B$15 + Dashboard!$B$16*_xlfn.NORM.S.INV(RAND()),0))</f>
        <v>1208</v>
      </c>
      <c r="D44" s="5">
        <f t="shared" ca="1" si="7"/>
        <v>-1.1776991117816682</v>
      </c>
      <c r="E44" s="4">
        <f ca="1">MAX(5,ROUND(Dashboard!$B$12 + Dashboard!$B$13*D44,0))</f>
        <v>42</v>
      </c>
      <c r="F44" s="4">
        <f t="shared" ca="1" si="17"/>
        <v>1260</v>
      </c>
      <c r="G44" s="4">
        <f t="shared" ca="1" si="18"/>
        <v>1269</v>
      </c>
      <c r="H44" s="4">
        <f t="shared" ca="1" si="10"/>
        <v>1</v>
      </c>
      <c r="I44" s="4">
        <f t="shared" ca="1" si="11"/>
        <v>1260</v>
      </c>
      <c r="J44" s="4">
        <f t="shared" ca="1" si="12"/>
        <v>1302</v>
      </c>
      <c r="K44" s="4">
        <f t="shared" ca="1" si="13"/>
        <v>52</v>
      </c>
      <c r="L44" s="4">
        <f t="shared" ca="1" si="14"/>
        <v>1302</v>
      </c>
      <c r="M44" s="4">
        <f t="shared" ca="1" si="15"/>
        <v>1269</v>
      </c>
    </row>
    <row r="45" spans="1:13" ht="15" customHeight="1" x14ac:dyDescent="0.25">
      <c r="A45" s="1">
        <v>42</v>
      </c>
      <c r="B45" s="4">
        <f t="shared" ca="1" si="16"/>
        <v>31</v>
      </c>
      <c r="C45" s="4">
        <f ca="1">MAX(1,ROUND(C44+Dashboard!$B$15 + Dashboard!$B$16*_xlfn.NORM.S.INV(RAND()),0))</f>
        <v>1239</v>
      </c>
      <c r="D45" s="5">
        <f t="shared" ca="1" si="7"/>
        <v>-0.57404648178690965</v>
      </c>
      <c r="E45" s="4">
        <f ca="1">MAX(5,ROUND(Dashboard!$B$12 + Dashboard!$B$13*D45,0))</f>
        <v>51</v>
      </c>
      <c r="F45" s="4">
        <f t="shared" ca="1" si="17"/>
        <v>1302</v>
      </c>
      <c r="G45" s="4">
        <f t="shared" ca="1" si="18"/>
        <v>1269</v>
      </c>
      <c r="H45" s="4">
        <f t="shared" ca="1" si="10"/>
        <v>2</v>
      </c>
      <c r="I45" s="4">
        <f t="shared" ca="1" si="11"/>
        <v>1269</v>
      </c>
      <c r="J45" s="4">
        <f t="shared" ca="1" si="12"/>
        <v>1320</v>
      </c>
      <c r="K45" s="4">
        <f t="shared" ca="1" si="13"/>
        <v>30</v>
      </c>
      <c r="L45" s="4">
        <f t="shared" ca="1" si="14"/>
        <v>1302</v>
      </c>
      <c r="M45" s="4">
        <f t="shared" ca="1" si="15"/>
        <v>1320</v>
      </c>
    </row>
    <row r="46" spans="1:13" ht="15" customHeight="1" x14ac:dyDescent="0.25">
      <c r="A46" s="1">
        <v>43</v>
      </c>
      <c r="B46" s="4">
        <f t="shared" ca="1" si="16"/>
        <v>16</v>
      </c>
      <c r="C46" s="4">
        <f ca="1">MAX(1,ROUND(C45+Dashboard!$B$15 + Dashboard!$B$16*_xlfn.NORM.S.INV(RAND()),0))</f>
        <v>1255</v>
      </c>
      <c r="D46" s="5">
        <f t="shared" ca="1" si="7"/>
        <v>1.0031118690730247</v>
      </c>
      <c r="E46" s="4">
        <f ca="1">MAX(5,ROUND(Dashboard!$B$12 + Dashboard!$B$13*D46,0))</f>
        <v>75</v>
      </c>
      <c r="F46" s="4">
        <f t="shared" ca="1" si="17"/>
        <v>1302</v>
      </c>
      <c r="G46" s="4">
        <f t="shared" ca="1" si="18"/>
        <v>1320</v>
      </c>
      <c r="H46" s="4">
        <f t="shared" ca="1" si="10"/>
        <v>1</v>
      </c>
      <c r="I46" s="4">
        <f t="shared" ca="1" si="11"/>
        <v>1302</v>
      </c>
      <c r="J46" s="4">
        <f t="shared" ca="1" si="12"/>
        <v>1377</v>
      </c>
      <c r="K46" s="4">
        <f t="shared" ca="1" si="13"/>
        <v>47</v>
      </c>
      <c r="L46" s="4">
        <f t="shared" ca="1" si="14"/>
        <v>1377</v>
      </c>
      <c r="M46" s="4">
        <f t="shared" ca="1" si="15"/>
        <v>1320</v>
      </c>
    </row>
    <row r="47" spans="1:13" ht="15" customHeight="1" x14ac:dyDescent="0.25">
      <c r="A47" s="1">
        <v>44</v>
      </c>
      <c r="B47" s="4">
        <f t="shared" ca="1" si="16"/>
        <v>30</v>
      </c>
      <c r="C47" s="4">
        <f ca="1">MAX(1,ROUND(C46+Dashboard!$B$15 + Dashboard!$B$16*_xlfn.NORM.S.INV(RAND()),0))</f>
        <v>1285</v>
      </c>
      <c r="D47" s="5">
        <f t="shared" ca="1" si="7"/>
        <v>0.36537248223102126</v>
      </c>
      <c r="E47" s="4">
        <f ca="1">MAX(5,ROUND(Dashboard!$B$12 + Dashboard!$B$13*D47,0))</f>
        <v>65</v>
      </c>
      <c r="F47" s="4">
        <f t="shared" ca="1" si="17"/>
        <v>1377</v>
      </c>
      <c r="G47" s="4">
        <f t="shared" ca="1" si="18"/>
        <v>1320</v>
      </c>
      <c r="H47" s="4">
        <f t="shared" ca="1" si="10"/>
        <v>2</v>
      </c>
      <c r="I47" s="4">
        <f t="shared" ca="1" si="11"/>
        <v>1320</v>
      </c>
      <c r="J47" s="4">
        <f t="shared" ca="1" si="12"/>
        <v>1385</v>
      </c>
      <c r="K47" s="4">
        <f t="shared" ca="1" si="13"/>
        <v>35</v>
      </c>
      <c r="L47" s="4">
        <f t="shared" ca="1" si="14"/>
        <v>1377</v>
      </c>
      <c r="M47" s="4">
        <f t="shared" ca="1" si="15"/>
        <v>1385</v>
      </c>
    </row>
    <row r="48" spans="1:13" ht="15" customHeight="1" x14ac:dyDescent="0.25">
      <c r="A48" s="1">
        <v>45</v>
      </c>
      <c r="B48" s="4">
        <f t="shared" ca="1" si="16"/>
        <v>15</v>
      </c>
      <c r="C48" s="4">
        <f ca="1">MAX(1,ROUND(C47+Dashboard!$B$15 + Dashboard!$B$16*_xlfn.NORM.S.INV(RAND()),0))</f>
        <v>1300</v>
      </c>
      <c r="D48" s="5">
        <f t="shared" ca="1" si="7"/>
        <v>2.0762890030798071</v>
      </c>
      <c r="E48" s="4">
        <f ca="1">MAX(5,ROUND(Dashboard!$B$12 + Dashboard!$B$13*D48,0))</f>
        <v>91</v>
      </c>
      <c r="F48" s="4">
        <f t="shared" ca="1" si="17"/>
        <v>1377</v>
      </c>
      <c r="G48" s="4">
        <f t="shared" ca="1" si="18"/>
        <v>1385</v>
      </c>
      <c r="H48" s="4">
        <f t="shared" ca="1" si="10"/>
        <v>1</v>
      </c>
      <c r="I48" s="4">
        <f t="shared" ca="1" si="11"/>
        <v>1377</v>
      </c>
      <c r="J48" s="4">
        <f t="shared" ca="1" si="12"/>
        <v>1468</v>
      </c>
      <c r="K48" s="4">
        <f t="shared" ca="1" si="13"/>
        <v>77</v>
      </c>
      <c r="L48" s="4">
        <f t="shared" ca="1" si="14"/>
        <v>1468</v>
      </c>
      <c r="M48" s="4">
        <f t="shared" ca="1" si="15"/>
        <v>1385</v>
      </c>
    </row>
    <row r="49" spans="1:13" ht="15" customHeight="1" x14ac:dyDescent="0.25">
      <c r="A49" s="1">
        <v>46</v>
      </c>
      <c r="B49" s="4">
        <f t="shared" ca="1" si="16"/>
        <v>32</v>
      </c>
      <c r="C49" s="4">
        <f ca="1">MAX(1,ROUND(C48+Dashboard!$B$15 + Dashboard!$B$16*_xlfn.NORM.S.INV(RAND()),0))</f>
        <v>1332</v>
      </c>
      <c r="D49" s="5">
        <f t="shared" ca="1" si="7"/>
        <v>-1.3946754991906236</v>
      </c>
      <c r="E49" s="4">
        <f ca="1">MAX(5,ROUND(Dashboard!$B$12 + Dashboard!$B$13*D49,0))</f>
        <v>39</v>
      </c>
      <c r="F49" s="4">
        <f t="shared" ca="1" si="17"/>
        <v>1468</v>
      </c>
      <c r="G49" s="4">
        <f t="shared" ca="1" si="18"/>
        <v>1385</v>
      </c>
      <c r="H49" s="4">
        <f t="shared" ca="1" si="10"/>
        <v>2</v>
      </c>
      <c r="I49" s="4">
        <f t="shared" ca="1" si="11"/>
        <v>1385</v>
      </c>
      <c r="J49" s="4">
        <f t="shared" ca="1" si="12"/>
        <v>1424</v>
      </c>
      <c r="K49" s="4">
        <f t="shared" ca="1" si="13"/>
        <v>53</v>
      </c>
      <c r="L49" s="4">
        <f t="shared" ca="1" si="14"/>
        <v>1468</v>
      </c>
      <c r="M49" s="4">
        <f t="shared" ca="1" si="15"/>
        <v>1424</v>
      </c>
    </row>
    <row r="50" spans="1:13" ht="15" customHeight="1" x14ac:dyDescent="0.25">
      <c r="A50" s="1">
        <v>47</v>
      </c>
      <c r="B50" s="4">
        <f t="shared" ca="1" si="16"/>
        <v>17</v>
      </c>
      <c r="C50" s="4">
        <f ca="1">MAX(1,ROUND(C49+Dashboard!$B$15 + Dashboard!$B$16*_xlfn.NORM.S.INV(RAND()),0))</f>
        <v>1349</v>
      </c>
      <c r="D50" s="5">
        <f t="shared" ca="1" si="7"/>
        <v>-0.49094685588763626</v>
      </c>
      <c r="E50" s="4">
        <f ca="1">MAX(5,ROUND(Dashboard!$B$12 + Dashboard!$B$13*D50,0))</f>
        <v>53</v>
      </c>
      <c r="F50" s="4">
        <f t="shared" ca="1" si="17"/>
        <v>1468</v>
      </c>
      <c r="G50" s="4">
        <f t="shared" ca="1" si="18"/>
        <v>1424</v>
      </c>
      <c r="H50" s="4">
        <f t="shared" ca="1" si="10"/>
        <v>2</v>
      </c>
      <c r="I50" s="4">
        <f t="shared" ca="1" si="11"/>
        <v>1424</v>
      </c>
      <c r="J50" s="4">
        <f t="shared" ca="1" si="12"/>
        <v>1477</v>
      </c>
      <c r="K50" s="4">
        <f t="shared" ca="1" si="13"/>
        <v>75</v>
      </c>
      <c r="L50" s="4">
        <f t="shared" ca="1" si="14"/>
        <v>1468</v>
      </c>
      <c r="M50" s="4">
        <f t="shared" ca="1" si="15"/>
        <v>1477</v>
      </c>
    </row>
    <row r="51" spans="1:13" ht="15" customHeight="1" x14ac:dyDescent="0.25">
      <c r="A51" s="1">
        <v>48</v>
      </c>
      <c r="B51" s="4">
        <f t="shared" ca="1" si="16"/>
        <v>40</v>
      </c>
      <c r="C51" s="4">
        <f ca="1">MAX(1,ROUND(C50+Dashboard!$B$15 + Dashboard!$B$16*_xlfn.NORM.S.INV(RAND()),0))</f>
        <v>1389</v>
      </c>
      <c r="D51" s="5">
        <f t="shared" ca="1" si="7"/>
        <v>-6.4175589855634457E-2</v>
      </c>
      <c r="E51" s="4">
        <f ca="1">MAX(5,ROUND(Dashboard!$B$12 + Dashboard!$B$13*D51,0))</f>
        <v>59</v>
      </c>
      <c r="F51" s="4">
        <f t="shared" ca="1" si="17"/>
        <v>1468</v>
      </c>
      <c r="G51" s="4">
        <f t="shared" ca="1" si="18"/>
        <v>1477</v>
      </c>
      <c r="H51" s="4">
        <f t="shared" ca="1" si="10"/>
        <v>1</v>
      </c>
      <c r="I51" s="4">
        <f t="shared" ca="1" si="11"/>
        <v>1468</v>
      </c>
      <c r="J51" s="4">
        <f t="shared" ca="1" si="12"/>
        <v>1527</v>
      </c>
      <c r="K51" s="4">
        <f t="shared" ca="1" si="13"/>
        <v>79</v>
      </c>
      <c r="L51" s="4">
        <f t="shared" ca="1" si="14"/>
        <v>1527</v>
      </c>
      <c r="M51" s="4">
        <f t="shared" ca="1" si="15"/>
        <v>1477</v>
      </c>
    </row>
    <row r="52" spans="1:13" ht="15" customHeight="1" x14ac:dyDescent="0.25">
      <c r="A52" s="1">
        <v>49</v>
      </c>
      <c r="B52" s="4">
        <f t="shared" ca="1" si="16"/>
        <v>30</v>
      </c>
      <c r="C52" s="4">
        <f ca="1">MAX(1,ROUND(C51+Dashboard!$B$15 + Dashboard!$B$16*_xlfn.NORM.S.INV(RAND()),0))</f>
        <v>1419</v>
      </c>
      <c r="D52" s="5">
        <f t="shared" ca="1" si="7"/>
        <v>0.32318300898681607</v>
      </c>
      <c r="E52" s="4">
        <f ca="1">MAX(5,ROUND(Dashboard!$B$12 + Dashboard!$B$13*D52,0))</f>
        <v>65</v>
      </c>
      <c r="F52" s="4">
        <f t="shared" ca="1" si="17"/>
        <v>1527</v>
      </c>
      <c r="G52" s="4">
        <f t="shared" ca="1" si="18"/>
        <v>1477</v>
      </c>
      <c r="H52" s="4">
        <f t="shared" ca="1" si="10"/>
        <v>2</v>
      </c>
      <c r="I52" s="4">
        <f t="shared" ca="1" si="11"/>
        <v>1477</v>
      </c>
      <c r="J52" s="4">
        <f t="shared" ca="1" si="12"/>
        <v>1542</v>
      </c>
      <c r="K52" s="4">
        <f t="shared" ca="1" si="13"/>
        <v>58</v>
      </c>
      <c r="L52" s="4">
        <f t="shared" ca="1" si="14"/>
        <v>1527</v>
      </c>
      <c r="M52" s="4">
        <f t="shared" ca="1" si="15"/>
        <v>1542</v>
      </c>
    </row>
    <row r="53" spans="1:13" ht="15" customHeight="1" x14ac:dyDescent="0.25">
      <c r="A53" s="1">
        <v>50</v>
      </c>
      <c r="B53" s="4">
        <f t="shared" ca="1" si="16"/>
        <v>13</v>
      </c>
      <c r="C53" s="4">
        <f ca="1">MAX(1,ROUND(C52+Dashboard!$B$15 + Dashboard!$B$16*_xlfn.NORM.S.INV(RAND()),0))</f>
        <v>1432</v>
      </c>
      <c r="D53" s="5">
        <f t="shared" ca="1" si="7"/>
        <v>-0.89628613483035935</v>
      </c>
      <c r="E53" s="4">
        <f ca="1">MAX(5,ROUND(Dashboard!$B$12 + Dashboard!$B$13*D53,0))</f>
        <v>47</v>
      </c>
      <c r="F53" s="4">
        <f t="shared" ca="1" si="17"/>
        <v>1527</v>
      </c>
      <c r="G53" s="4">
        <f t="shared" ca="1" si="18"/>
        <v>1542</v>
      </c>
      <c r="H53" s="4">
        <f t="shared" ca="1" si="10"/>
        <v>1</v>
      </c>
      <c r="I53" s="4">
        <f t="shared" ca="1" si="11"/>
        <v>1527</v>
      </c>
      <c r="J53" s="4">
        <f t="shared" ca="1" si="12"/>
        <v>1574</v>
      </c>
      <c r="K53" s="4">
        <f t="shared" ca="1" si="13"/>
        <v>95</v>
      </c>
      <c r="L53" s="4">
        <f t="shared" ca="1" si="14"/>
        <v>1574</v>
      </c>
      <c r="M53" s="4">
        <f t="shared" ca="1" si="15"/>
        <v>1542</v>
      </c>
    </row>
    <row r="54" spans="1:13" x14ac:dyDescent="0.25">
      <c r="A54" s="1">
        <v>51</v>
      </c>
      <c r="B54" s="4">
        <f t="shared" ca="1" si="16"/>
        <v>40</v>
      </c>
      <c r="C54" s="4">
        <f ca="1">MAX(1,ROUND(C53+Dashboard!$B$15 + Dashboard!$B$16*_xlfn.NORM.S.INV(RAND()),0))</f>
        <v>1472</v>
      </c>
      <c r="D54" s="5">
        <f t="shared" ca="1" si="7"/>
        <v>0.73471408276469308</v>
      </c>
      <c r="E54" s="4">
        <f ca="1">MAX(5,ROUND(Dashboard!$B$12 + Dashboard!$B$13*D54,0))</f>
        <v>71</v>
      </c>
      <c r="F54" s="4">
        <f t="shared" ca="1" si="17"/>
        <v>1574</v>
      </c>
      <c r="G54" s="4">
        <f t="shared" ca="1" si="18"/>
        <v>1542</v>
      </c>
      <c r="H54" s="4">
        <f t="shared" ca="1" si="10"/>
        <v>2</v>
      </c>
      <c r="I54" s="4">
        <f t="shared" ca="1" si="11"/>
        <v>1542</v>
      </c>
      <c r="J54" s="4">
        <f t="shared" ca="1" si="12"/>
        <v>1613</v>
      </c>
      <c r="K54" s="4">
        <f t="shared" ca="1" si="13"/>
        <v>70</v>
      </c>
      <c r="L54" s="4">
        <f t="shared" ca="1" si="14"/>
        <v>1574</v>
      </c>
      <c r="M54" s="4">
        <f t="shared" ca="1" si="15"/>
        <v>1613</v>
      </c>
    </row>
    <row r="55" spans="1:13" x14ac:dyDescent="0.25">
      <c r="A55" s="1">
        <v>52</v>
      </c>
      <c r="B55" s="4">
        <f t="shared" ca="1" si="16"/>
        <v>33</v>
      </c>
      <c r="C55" s="4">
        <f ca="1">MAX(1,ROUND(C54+Dashboard!$B$15 + Dashboard!$B$16*_xlfn.NORM.S.INV(RAND()),0))</f>
        <v>1505</v>
      </c>
      <c r="D55" s="5">
        <f t="shared" ca="1" si="7"/>
        <v>0.60948312213392231</v>
      </c>
      <c r="E55" s="4">
        <f ca="1">MAX(5,ROUND(Dashboard!$B$12 + Dashboard!$B$13*D55,0))</f>
        <v>69</v>
      </c>
      <c r="F55" s="4">
        <f t="shared" ca="1" si="17"/>
        <v>1574</v>
      </c>
      <c r="G55" s="4">
        <f t="shared" ca="1" si="18"/>
        <v>1613</v>
      </c>
      <c r="H55" s="4">
        <f t="shared" ca="1" si="10"/>
        <v>1</v>
      </c>
      <c r="I55" s="4">
        <f t="shared" ca="1" si="11"/>
        <v>1574</v>
      </c>
      <c r="J55" s="4">
        <f t="shared" ca="1" si="12"/>
        <v>1643</v>
      </c>
      <c r="K55" s="4">
        <f t="shared" ca="1" si="13"/>
        <v>69</v>
      </c>
      <c r="L55" s="4">
        <f t="shared" ca="1" si="14"/>
        <v>1643</v>
      </c>
      <c r="M55" s="4">
        <f t="shared" ca="1" si="15"/>
        <v>1613</v>
      </c>
    </row>
    <row r="56" spans="1:13" x14ac:dyDescent="0.25">
      <c r="A56" s="1">
        <v>53</v>
      </c>
      <c r="B56" s="4">
        <f t="shared" ca="1" si="16"/>
        <v>22</v>
      </c>
      <c r="C56" s="4">
        <f ca="1">MAX(1,ROUND(C55+Dashboard!$B$15 + Dashboard!$B$16*_xlfn.NORM.S.INV(RAND()),0))</f>
        <v>1527</v>
      </c>
      <c r="D56" s="5">
        <f t="shared" ca="1" si="7"/>
        <v>1.2748286381720904</v>
      </c>
      <c r="E56" s="4">
        <f ca="1">MAX(5,ROUND(Dashboard!$B$12 + Dashboard!$B$13*D56,0))</f>
        <v>79</v>
      </c>
      <c r="F56" s="4">
        <f t="shared" ca="1" si="17"/>
        <v>1643</v>
      </c>
      <c r="G56" s="4">
        <f t="shared" ca="1" si="18"/>
        <v>1613</v>
      </c>
      <c r="H56" s="4">
        <f t="shared" ca="1" si="10"/>
        <v>2</v>
      </c>
      <c r="I56" s="4">
        <f t="shared" ca="1" si="11"/>
        <v>1613</v>
      </c>
      <c r="J56" s="4">
        <f t="shared" ca="1" si="12"/>
        <v>1692</v>
      </c>
      <c r="K56" s="4">
        <f t="shared" ca="1" si="13"/>
        <v>86</v>
      </c>
      <c r="L56" s="4">
        <f t="shared" ca="1" si="14"/>
        <v>1643</v>
      </c>
      <c r="M56" s="4">
        <f t="shared" ca="1" si="15"/>
        <v>1692</v>
      </c>
    </row>
    <row r="57" spans="1:13" x14ac:dyDescent="0.25">
      <c r="A57" s="1">
        <v>54</v>
      </c>
      <c r="B57" s="4">
        <f t="shared" ca="1" si="16"/>
        <v>22</v>
      </c>
      <c r="C57" s="4">
        <f ca="1">MAX(1,ROUND(C56+Dashboard!$B$15 + Dashboard!$B$16*_xlfn.NORM.S.INV(RAND()),0))</f>
        <v>1549</v>
      </c>
      <c r="D57" s="5">
        <f t="shared" ca="1" si="7"/>
        <v>-0.38276586647274563</v>
      </c>
      <c r="E57" s="4">
        <f ca="1">MAX(5,ROUND(Dashboard!$B$12 + Dashboard!$B$13*D57,0))</f>
        <v>54</v>
      </c>
      <c r="F57" s="4">
        <f t="shared" ca="1" si="17"/>
        <v>1643</v>
      </c>
      <c r="G57" s="4">
        <f t="shared" ca="1" si="18"/>
        <v>1692</v>
      </c>
      <c r="H57" s="4">
        <f t="shared" ca="1" si="10"/>
        <v>1</v>
      </c>
      <c r="I57" s="4">
        <f t="shared" ca="1" si="11"/>
        <v>1643</v>
      </c>
      <c r="J57" s="4">
        <f t="shared" ca="1" si="12"/>
        <v>1697</v>
      </c>
      <c r="K57" s="4">
        <f t="shared" ca="1" si="13"/>
        <v>94</v>
      </c>
      <c r="L57" s="4">
        <f t="shared" ca="1" si="14"/>
        <v>1697</v>
      </c>
      <c r="M57" s="4">
        <f t="shared" ca="1" si="15"/>
        <v>1692</v>
      </c>
    </row>
    <row r="58" spans="1:13" x14ac:dyDescent="0.25">
      <c r="A58" s="1">
        <v>55</v>
      </c>
      <c r="B58" s="4">
        <f t="shared" ca="1" si="16"/>
        <v>42</v>
      </c>
      <c r="C58" s="4">
        <f ca="1">MAX(1,ROUND(C57+Dashboard!$B$15 + Dashboard!$B$16*_xlfn.NORM.S.INV(RAND()),0))</f>
        <v>1591</v>
      </c>
      <c r="D58" s="5">
        <f t="shared" ca="1" si="7"/>
        <v>0.17283829639797155</v>
      </c>
      <c r="E58" s="4">
        <f ca="1">MAX(5,ROUND(Dashboard!$B$12 + Dashboard!$B$13*D58,0))</f>
        <v>63</v>
      </c>
      <c r="F58" s="4">
        <f t="shared" ca="1" si="17"/>
        <v>1697</v>
      </c>
      <c r="G58" s="4">
        <f t="shared" ca="1" si="18"/>
        <v>1692</v>
      </c>
      <c r="H58" s="4">
        <f t="shared" ca="1" si="10"/>
        <v>2</v>
      </c>
      <c r="I58" s="4">
        <f t="shared" ca="1" si="11"/>
        <v>1692</v>
      </c>
      <c r="J58" s="4">
        <f t="shared" ca="1" si="12"/>
        <v>1755</v>
      </c>
      <c r="K58" s="4">
        <f t="shared" ca="1" si="13"/>
        <v>101</v>
      </c>
      <c r="L58" s="4">
        <f t="shared" ca="1" si="14"/>
        <v>1697</v>
      </c>
      <c r="M58" s="4">
        <f t="shared" ca="1" si="15"/>
        <v>1755</v>
      </c>
    </row>
    <row r="59" spans="1:13" x14ac:dyDescent="0.25">
      <c r="A59" s="1">
        <v>56</v>
      </c>
      <c r="B59" s="4">
        <f t="shared" ca="1" si="16"/>
        <v>31</v>
      </c>
      <c r="C59" s="4">
        <f ca="1">MAX(1,ROUND(C58+Dashboard!$B$15 + Dashboard!$B$16*_xlfn.NORM.S.INV(RAND()),0))</f>
        <v>1622</v>
      </c>
      <c r="D59" s="5">
        <f t="shared" ca="1" si="7"/>
        <v>0.83448231829569919</v>
      </c>
      <c r="E59" s="4">
        <f ca="1">MAX(5,ROUND(Dashboard!$B$12 + Dashboard!$B$13*D59,0))</f>
        <v>73</v>
      </c>
      <c r="F59" s="4">
        <f t="shared" ca="1" si="17"/>
        <v>1697</v>
      </c>
      <c r="G59" s="4">
        <f t="shared" ca="1" si="18"/>
        <v>1755</v>
      </c>
      <c r="H59" s="4">
        <f t="shared" ca="1" si="10"/>
        <v>1</v>
      </c>
      <c r="I59" s="4">
        <f t="shared" ca="1" si="11"/>
        <v>1697</v>
      </c>
      <c r="J59" s="4">
        <f t="shared" ca="1" si="12"/>
        <v>1770</v>
      </c>
      <c r="K59" s="4">
        <f t="shared" ca="1" si="13"/>
        <v>75</v>
      </c>
      <c r="L59" s="4">
        <f t="shared" ca="1" si="14"/>
        <v>1770</v>
      </c>
      <c r="M59" s="4">
        <f t="shared" ca="1" si="15"/>
        <v>1755</v>
      </c>
    </row>
    <row r="60" spans="1:13" x14ac:dyDescent="0.25">
      <c r="A60" s="1">
        <v>57</v>
      </c>
      <c r="B60" s="4">
        <f t="shared" ca="1" si="16"/>
        <v>43</v>
      </c>
      <c r="C60" s="4">
        <f ca="1">MAX(1,ROUND(C59+Dashboard!$B$15 + Dashboard!$B$16*_xlfn.NORM.S.INV(RAND()),0))</f>
        <v>1665</v>
      </c>
      <c r="D60" s="5">
        <f t="shared" ca="1" si="7"/>
        <v>-0.90991190497901953</v>
      </c>
      <c r="E60" s="4">
        <f ca="1">MAX(5,ROUND(Dashboard!$B$12 + Dashboard!$B$13*D60,0))</f>
        <v>46</v>
      </c>
      <c r="F60" s="4">
        <f t="shared" ca="1" si="17"/>
        <v>1770</v>
      </c>
      <c r="G60" s="4">
        <f t="shared" ca="1" si="18"/>
        <v>1755</v>
      </c>
      <c r="H60" s="4">
        <f t="shared" ca="1" si="10"/>
        <v>2</v>
      </c>
      <c r="I60" s="4">
        <f t="shared" ca="1" si="11"/>
        <v>1755</v>
      </c>
      <c r="J60" s="4">
        <f t="shared" ca="1" si="12"/>
        <v>1801</v>
      </c>
      <c r="K60" s="4">
        <f t="shared" ca="1" si="13"/>
        <v>90</v>
      </c>
      <c r="L60" s="4">
        <f t="shared" ca="1" si="14"/>
        <v>1770</v>
      </c>
      <c r="M60" s="4">
        <f t="shared" ca="1" si="15"/>
        <v>1801</v>
      </c>
    </row>
    <row r="61" spans="1:13" x14ac:dyDescent="0.25">
      <c r="A61" s="1">
        <v>58</v>
      </c>
      <c r="B61" s="4">
        <f t="shared" ca="1" si="16"/>
        <v>40</v>
      </c>
      <c r="C61" s="4">
        <f ca="1">MAX(1,ROUND(C60+Dashboard!$B$15 + Dashboard!$B$16*_xlfn.NORM.S.INV(RAND()),0))</f>
        <v>1705</v>
      </c>
      <c r="D61" s="5">
        <f t="shared" ca="1" si="7"/>
        <v>0.73217627416782816</v>
      </c>
      <c r="E61" s="4">
        <f ca="1">MAX(5,ROUND(Dashboard!$B$12 + Dashboard!$B$13*D61,0))</f>
        <v>71</v>
      </c>
      <c r="F61" s="4">
        <f t="shared" ca="1" si="17"/>
        <v>1770</v>
      </c>
      <c r="G61" s="4">
        <f t="shared" ca="1" si="18"/>
        <v>1801</v>
      </c>
      <c r="H61" s="4">
        <f t="shared" ca="1" si="10"/>
        <v>1</v>
      </c>
      <c r="I61" s="4">
        <f t="shared" ca="1" si="11"/>
        <v>1770</v>
      </c>
      <c r="J61" s="4">
        <f t="shared" ca="1" si="12"/>
        <v>1841</v>
      </c>
      <c r="K61" s="4">
        <f t="shared" ca="1" si="13"/>
        <v>65</v>
      </c>
      <c r="L61" s="4">
        <f t="shared" ca="1" si="14"/>
        <v>1841</v>
      </c>
      <c r="M61" s="4">
        <f t="shared" ca="1" si="15"/>
        <v>1801</v>
      </c>
    </row>
    <row r="62" spans="1:13" x14ac:dyDescent="0.25">
      <c r="A62" s="1">
        <v>59</v>
      </c>
      <c r="B62" s="4">
        <f t="shared" ca="1" si="16"/>
        <v>43</v>
      </c>
      <c r="C62" s="4">
        <f ca="1">MAX(1,ROUND(C61+Dashboard!$B$15 + Dashboard!$B$16*_xlfn.NORM.S.INV(RAND()),0))</f>
        <v>1748</v>
      </c>
      <c r="D62" s="5">
        <f t="shared" ca="1" si="7"/>
        <v>1.2474059235934265</v>
      </c>
      <c r="E62" s="4">
        <f ca="1">MAX(5,ROUND(Dashboard!$B$12 + Dashboard!$B$13*D62,0))</f>
        <v>79</v>
      </c>
      <c r="F62" s="4">
        <f t="shared" ca="1" si="17"/>
        <v>1841</v>
      </c>
      <c r="G62" s="4">
        <f t="shared" ca="1" si="18"/>
        <v>1801</v>
      </c>
      <c r="H62" s="4">
        <f t="shared" ca="1" si="10"/>
        <v>2</v>
      </c>
      <c r="I62" s="4">
        <f t="shared" ca="1" si="11"/>
        <v>1801</v>
      </c>
      <c r="J62" s="4">
        <f t="shared" ca="1" si="12"/>
        <v>1880</v>
      </c>
      <c r="K62" s="4">
        <f t="shared" ca="1" si="13"/>
        <v>53</v>
      </c>
      <c r="L62" s="4">
        <f t="shared" ca="1" si="14"/>
        <v>1841</v>
      </c>
      <c r="M62" s="4">
        <f t="shared" ca="1" si="15"/>
        <v>1880</v>
      </c>
    </row>
    <row r="63" spans="1:13" x14ac:dyDescent="0.25">
      <c r="A63" s="1">
        <v>60</v>
      </c>
      <c r="B63" s="4">
        <f t="shared" ca="1" si="16"/>
        <v>25</v>
      </c>
      <c r="C63" s="4">
        <f ca="1">MAX(1,ROUND(C62+Dashboard!$B$15 + Dashboard!$B$16*_xlfn.NORM.S.INV(RAND()),0))</f>
        <v>1773</v>
      </c>
      <c r="D63" s="5">
        <f t="shared" ca="1" si="7"/>
        <v>0.87634369730973283</v>
      </c>
      <c r="E63" s="4">
        <f ca="1">MAX(5,ROUND(Dashboard!$B$12 + Dashboard!$B$13*D63,0))</f>
        <v>73</v>
      </c>
      <c r="F63" s="4">
        <f t="shared" ca="1" si="17"/>
        <v>1841</v>
      </c>
      <c r="G63" s="4">
        <f t="shared" ca="1" si="18"/>
        <v>1880</v>
      </c>
      <c r="H63" s="4">
        <f t="shared" ca="1" si="10"/>
        <v>1</v>
      </c>
      <c r="I63" s="4">
        <f t="shared" ca="1" si="11"/>
        <v>1841</v>
      </c>
      <c r="J63" s="4">
        <f t="shared" ca="1" si="12"/>
        <v>1914</v>
      </c>
      <c r="K63" s="4">
        <f t="shared" ca="1" si="13"/>
        <v>68</v>
      </c>
      <c r="L63" s="4">
        <f t="shared" ca="1" si="14"/>
        <v>1914</v>
      </c>
      <c r="M63" s="4">
        <f t="shared" ca="1" si="15"/>
        <v>1880</v>
      </c>
    </row>
    <row r="64" spans="1:13" x14ac:dyDescent="0.25">
      <c r="A64" s="1">
        <v>61</v>
      </c>
      <c r="B64" s="4">
        <f t="shared" ca="1" si="16"/>
        <v>16</v>
      </c>
      <c r="C64" s="4">
        <f ca="1">MAX(1,ROUND(C63+Dashboard!$B$15 + Dashboard!$B$16*_xlfn.NORM.S.INV(RAND()),0))</f>
        <v>1789</v>
      </c>
      <c r="D64" s="5">
        <f t="shared" ca="1" si="7"/>
        <v>1.0396961325897764</v>
      </c>
      <c r="E64" s="4">
        <f ca="1">MAX(5,ROUND(Dashboard!$B$12 + Dashboard!$B$13*D64,0))</f>
        <v>76</v>
      </c>
      <c r="F64" s="4">
        <f t="shared" ca="1" si="17"/>
        <v>1914</v>
      </c>
      <c r="G64" s="4">
        <f t="shared" ca="1" si="18"/>
        <v>1880</v>
      </c>
      <c r="H64" s="4">
        <f t="shared" ca="1" si="10"/>
        <v>2</v>
      </c>
      <c r="I64" s="4">
        <f t="shared" ca="1" si="11"/>
        <v>1880</v>
      </c>
      <c r="J64" s="4">
        <f t="shared" ca="1" si="12"/>
        <v>1956</v>
      </c>
      <c r="K64" s="4">
        <f t="shared" ca="1" si="13"/>
        <v>91</v>
      </c>
      <c r="L64" s="4">
        <f t="shared" ca="1" si="14"/>
        <v>1914</v>
      </c>
      <c r="M64" s="4">
        <f t="shared" ca="1" si="15"/>
        <v>1956</v>
      </c>
    </row>
    <row r="65" spans="1:13" x14ac:dyDescent="0.25">
      <c r="A65" s="1">
        <v>62</v>
      </c>
      <c r="B65" s="4">
        <f t="shared" ca="1" si="16"/>
        <v>15</v>
      </c>
      <c r="C65" s="4">
        <f ca="1">MAX(1,ROUND(C64+Dashboard!$B$15 + Dashboard!$B$16*_xlfn.NORM.S.INV(RAND()),0))</f>
        <v>1804</v>
      </c>
      <c r="D65" s="5">
        <f t="shared" ca="1" si="7"/>
        <v>0.38814594744299674</v>
      </c>
      <c r="E65" s="4">
        <f ca="1">MAX(5,ROUND(Dashboard!$B$12 + Dashboard!$B$13*D65,0))</f>
        <v>66</v>
      </c>
      <c r="F65" s="4">
        <f t="shared" ca="1" si="17"/>
        <v>1914</v>
      </c>
      <c r="G65" s="4">
        <f t="shared" ca="1" si="18"/>
        <v>1956</v>
      </c>
      <c r="H65" s="4">
        <f t="shared" ca="1" si="10"/>
        <v>1</v>
      </c>
      <c r="I65" s="4">
        <f t="shared" ca="1" si="11"/>
        <v>1914</v>
      </c>
      <c r="J65" s="4">
        <f t="shared" ca="1" si="12"/>
        <v>1980</v>
      </c>
      <c r="K65" s="4">
        <f t="shared" ca="1" si="13"/>
        <v>110</v>
      </c>
      <c r="L65" s="4">
        <f t="shared" ca="1" si="14"/>
        <v>1980</v>
      </c>
      <c r="M65" s="4">
        <f t="shared" ca="1" si="15"/>
        <v>1956</v>
      </c>
    </row>
    <row r="66" spans="1:13" x14ac:dyDescent="0.25">
      <c r="A66" s="1">
        <v>63</v>
      </c>
      <c r="B66" s="4">
        <f t="shared" ca="1" si="16"/>
        <v>9</v>
      </c>
      <c r="C66" s="4">
        <f ca="1">MAX(1,ROUND(C65+Dashboard!$B$15 + Dashboard!$B$16*_xlfn.NORM.S.INV(RAND()),0))</f>
        <v>1813</v>
      </c>
      <c r="D66" s="5">
        <f t="shared" ca="1" si="7"/>
        <v>-1.3598440761940107</v>
      </c>
      <c r="E66" s="4">
        <f ca="1">MAX(5,ROUND(Dashboard!$B$12 + Dashboard!$B$13*D66,0))</f>
        <v>40</v>
      </c>
      <c r="F66" s="4">
        <f t="shared" ca="1" si="17"/>
        <v>1980</v>
      </c>
      <c r="G66" s="4">
        <f t="shared" ca="1" si="18"/>
        <v>1956</v>
      </c>
      <c r="H66" s="4">
        <f t="shared" ca="1" si="10"/>
        <v>2</v>
      </c>
      <c r="I66" s="4">
        <f t="shared" ca="1" si="11"/>
        <v>1956</v>
      </c>
      <c r="J66" s="4">
        <f t="shared" ca="1" si="12"/>
        <v>1996</v>
      </c>
      <c r="K66" s="4">
        <f t="shared" ca="1" si="13"/>
        <v>143</v>
      </c>
      <c r="L66" s="4">
        <f t="shared" ca="1" si="14"/>
        <v>1980</v>
      </c>
      <c r="M66" s="4">
        <f t="shared" ca="1" si="15"/>
        <v>1996</v>
      </c>
    </row>
    <row r="67" spans="1:13" x14ac:dyDescent="0.25">
      <c r="A67" s="1">
        <v>64</v>
      </c>
      <c r="B67" s="4">
        <f t="shared" ca="1" si="16"/>
        <v>17</v>
      </c>
      <c r="C67" s="4">
        <f ca="1">MAX(1,ROUND(C66+Dashboard!$B$15 + Dashboard!$B$16*_xlfn.NORM.S.INV(RAND()),0))</f>
        <v>1830</v>
      </c>
      <c r="D67" s="5">
        <f t="shared" ca="1" si="7"/>
        <v>-6.810795206677385E-2</v>
      </c>
      <c r="E67" s="4">
        <f ca="1">MAX(5,ROUND(Dashboard!$B$12 + Dashboard!$B$13*D67,0))</f>
        <v>59</v>
      </c>
      <c r="F67" s="4">
        <f t="shared" ca="1" si="17"/>
        <v>1980</v>
      </c>
      <c r="G67" s="4">
        <f t="shared" ca="1" si="18"/>
        <v>1996</v>
      </c>
      <c r="H67" s="4">
        <f t="shared" ca="1" si="10"/>
        <v>1</v>
      </c>
      <c r="I67" s="4">
        <f t="shared" ca="1" si="11"/>
        <v>1980</v>
      </c>
      <c r="J67" s="4">
        <f t="shared" ca="1" si="12"/>
        <v>2039</v>
      </c>
      <c r="K67" s="4">
        <f t="shared" ca="1" si="13"/>
        <v>150</v>
      </c>
      <c r="L67" s="4">
        <f t="shared" ca="1" si="14"/>
        <v>2039</v>
      </c>
      <c r="M67" s="4">
        <f t="shared" ca="1" si="15"/>
        <v>1996</v>
      </c>
    </row>
    <row r="68" spans="1:13" x14ac:dyDescent="0.25">
      <c r="A68" s="1">
        <v>65</v>
      </c>
      <c r="B68" s="4">
        <f t="shared" ca="1" si="16"/>
        <v>24</v>
      </c>
      <c r="C68" s="4">
        <f ca="1">MAX(1,ROUND(C67+Dashboard!$B$15 + Dashboard!$B$16*_xlfn.NORM.S.INV(RAND()),0))</f>
        <v>1854</v>
      </c>
      <c r="D68" s="5">
        <f t="shared" ca="1" si="7"/>
        <v>4.9916955931459804E-2</v>
      </c>
      <c r="E68" s="4">
        <f ca="1">MAX(5,ROUND(Dashboard!$B$12 + Dashboard!$B$13*D68,0))</f>
        <v>61</v>
      </c>
      <c r="F68" s="4">
        <f t="shared" ca="1" si="17"/>
        <v>2039</v>
      </c>
      <c r="G68" s="4">
        <f t="shared" ca="1" si="18"/>
        <v>1996</v>
      </c>
      <c r="H68" s="4">
        <f t="shared" ref="H68:H99" ca="1" si="19">IF(F68&lt;=G68,1,2)</f>
        <v>2</v>
      </c>
      <c r="I68" s="4">
        <f t="shared" ref="I68:I99" ca="1" si="20">MAX(C68,MIN(F68,G68))</f>
        <v>1996</v>
      </c>
      <c r="J68" s="4">
        <f t="shared" ref="J68:J99" ca="1" si="21">I68+E68</f>
        <v>2057</v>
      </c>
      <c r="K68" s="4">
        <f t="shared" ref="K68:K99" ca="1" si="22">I68-C68</f>
        <v>142</v>
      </c>
      <c r="L68" s="4">
        <f t="shared" ref="L68:L99" ca="1" si="23">IF(H68=1,J68,F68)</f>
        <v>2039</v>
      </c>
      <c r="M68" s="4">
        <f t="shared" ref="M68:M99" ca="1" si="24">IF(H68=2,J68,G68)</f>
        <v>2057</v>
      </c>
    </row>
    <row r="69" spans="1:13" x14ac:dyDescent="0.25">
      <c r="A69" s="1">
        <v>66</v>
      </c>
      <c r="B69" s="4">
        <f t="shared" ref="B69:B100" ca="1" si="25">C69-C68</f>
        <v>19</v>
      </c>
      <c r="C69" s="4">
        <f ca="1">MAX(1,ROUND(C68+Dashboard!$B$15 + Dashboard!$B$16*_xlfn.NORM.S.INV(RAND()),0))</f>
        <v>1873</v>
      </c>
      <c r="D69" s="5">
        <f t="shared" ref="D69:D123" ca="1" si="26">_xlfn.NORM.S.INV(RAND())</f>
        <v>0.25260562674566278</v>
      </c>
      <c r="E69" s="4">
        <f ca="1">MAX(5,ROUND(Dashboard!$B$12 + Dashboard!$B$13*D69,0))</f>
        <v>64</v>
      </c>
      <c r="F69" s="4">
        <f t="shared" ref="F69:F100" ca="1" si="27">L68</f>
        <v>2039</v>
      </c>
      <c r="G69" s="4">
        <f t="shared" ref="G69:G100" ca="1" si="28">M68</f>
        <v>2057</v>
      </c>
      <c r="H69" s="4">
        <f t="shared" ca="1" si="19"/>
        <v>1</v>
      </c>
      <c r="I69" s="4">
        <f t="shared" ca="1" si="20"/>
        <v>2039</v>
      </c>
      <c r="J69" s="4">
        <f t="shared" ca="1" si="21"/>
        <v>2103</v>
      </c>
      <c r="K69" s="4">
        <f t="shared" ca="1" si="22"/>
        <v>166</v>
      </c>
      <c r="L69" s="4">
        <f t="shared" ca="1" si="23"/>
        <v>2103</v>
      </c>
      <c r="M69" s="4">
        <f t="shared" ca="1" si="24"/>
        <v>2057</v>
      </c>
    </row>
    <row r="70" spans="1:13" x14ac:dyDescent="0.25">
      <c r="A70" s="1">
        <v>67</v>
      </c>
      <c r="B70" s="4">
        <f t="shared" ca="1" si="25"/>
        <v>39</v>
      </c>
      <c r="C70" s="4">
        <f ca="1">MAX(1,ROUND(C69+Dashboard!$B$15 + Dashboard!$B$16*_xlfn.NORM.S.INV(RAND()),0))</f>
        <v>1912</v>
      </c>
      <c r="D70" s="5">
        <f t="shared" ca="1" si="26"/>
        <v>0.38819075864438624</v>
      </c>
      <c r="E70" s="4">
        <f ca="1">MAX(5,ROUND(Dashboard!$B$12 + Dashboard!$B$13*D70,0))</f>
        <v>66</v>
      </c>
      <c r="F70" s="4">
        <f t="shared" ca="1" si="27"/>
        <v>2103</v>
      </c>
      <c r="G70" s="4">
        <f t="shared" ca="1" si="28"/>
        <v>2057</v>
      </c>
      <c r="H70" s="4">
        <f t="shared" ca="1" si="19"/>
        <v>2</v>
      </c>
      <c r="I70" s="4">
        <f t="shared" ca="1" si="20"/>
        <v>2057</v>
      </c>
      <c r="J70" s="4">
        <f t="shared" ca="1" si="21"/>
        <v>2123</v>
      </c>
      <c r="K70" s="4">
        <f t="shared" ca="1" si="22"/>
        <v>145</v>
      </c>
      <c r="L70" s="4">
        <f t="shared" ca="1" si="23"/>
        <v>2103</v>
      </c>
      <c r="M70" s="4">
        <f t="shared" ca="1" si="24"/>
        <v>2123</v>
      </c>
    </row>
    <row r="71" spans="1:13" x14ac:dyDescent="0.25">
      <c r="A71" s="1">
        <v>68</v>
      </c>
      <c r="B71" s="4">
        <f t="shared" ca="1" si="25"/>
        <v>25</v>
      </c>
      <c r="C71" s="4">
        <f ca="1">MAX(1,ROUND(C70+Dashboard!$B$15 + Dashboard!$B$16*_xlfn.NORM.S.INV(RAND()),0))</f>
        <v>1937</v>
      </c>
      <c r="D71" s="5">
        <f t="shared" ca="1" si="26"/>
        <v>6.0664534976133361E-2</v>
      </c>
      <c r="E71" s="4">
        <f ca="1">MAX(5,ROUND(Dashboard!$B$12 + Dashboard!$B$13*D71,0))</f>
        <v>61</v>
      </c>
      <c r="F71" s="4">
        <f t="shared" ca="1" si="27"/>
        <v>2103</v>
      </c>
      <c r="G71" s="4">
        <f t="shared" ca="1" si="28"/>
        <v>2123</v>
      </c>
      <c r="H71" s="4">
        <f t="shared" ca="1" si="19"/>
        <v>1</v>
      </c>
      <c r="I71" s="4">
        <f t="shared" ca="1" si="20"/>
        <v>2103</v>
      </c>
      <c r="J71" s="4">
        <f t="shared" ca="1" si="21"/>
        <v>2164</v>
      </c>
      <c r="K71" s="4">
        <f t="shared" ca="1" si="22"/>
        <v>166</v>
      </c>
      <c r="L71" s="4">
        <f t="shared" ca="1" si="23"/>
        <v>2164</v>
      </c>
      <c r="M71" s="4">
        <f t="shared" ca="1" si="24"/>
        <v>2123</v>
      </c>
    </row>
    <row r="72" spans="1:13" x14ac:dyDescent="0.25">
      <c r="A72" s="1">
        <v>69</v>
      </c>
      <c r="B72" s="4">
        <f t="shared" ca="1" si="25"/>
        <v>29</v>
      </c>
      <c r="C72" s="4">
        <f ca="1">MAX(1,ROUND(C71+Dashboard!$B$15 + Dashboard!$B$16*_xlfn.NORM.S.INV(RAND()),0))</f>
        <v>1966</v>
      </c>
      <c r="D72" s="5">
        <f t="shared" ca="1" si="26"/>
        <v>7.1545545618635562E-2</v>
      </c>
      <c r="E72" s="4">
        <f ca="1">MAX(5,ROUND(Dashboard!$B$12 + Dashboard!$B$13*D72,0))</f>
        <v>61</v>
      </c>
      <c r="F72" s="4">
        <f t="shared" ca="1" si="27"/>
        <v>2164</v>
      </c>
      <c r="G72" s="4">
        <f t="shared" ca="1" si="28"/>
        <v>2123</v>
      </c>
      <c r="H72" s="4">
        <f t="shared" ca="1" si="19"/>
        <v>2</v>
      </c>
      <c r="I72" s="4">
        <f t="shared" ca="1" si="20"/>
        <v>2123</v>
      </c>
      <c r="J72" s="4">
        <f t="shared" ca="1" si="21"/>
        <v>2184</v>
      </c>
      <c r="K72" s="4">
        <f t="shared" ca="1" si="22"/>
        <v>157</v>
      </c>
      <c r="L72" s="4">
        <f t="shared" ca="1" si="23"/>
        <v>2164</v>
      </c>
      <c r="M72" s="4">
        <f t="shared" ca="1" si="24"/>
        <v>2184</v>
      </c>
    </row>
    <row r="73" spans="1:13" x14ac:dyDescent="0.25">
      <c r="A73" s="1">
        <v>70</v>
      </c>
      <c r="B73" s="4">
        <f t="shared" ca="1" si="25"/>
        <v>18</v>
      </c>
      <c r="C73" s="4">
        <f ca="1">MAX(1,ROUND(C72+Dashboard!$B$15 + Dashboard!$B$16*_xlfn.NORM.S.INV(RAND()),0))</f>
        <v>1984</v>
      </c>
      <c r="D73" s="5">
        <f t="shared" ca="1" si="26"/>
        <v>0.43798674521223702</v>
      </c>
      <c r="E73" s="4">
        <f ca="1">MAX(5,ROUND(Dashboard!$B$12 + Dashboard!$B$13*D73,0))</f>
        <v>67</v>
      </c>
      <c r="F73" s="4">
        <f t="shared" ca="1" si="27"/>
        <v>2164</v>
      </c>
      <c r="G73" s="4">
        <f t="shared" ca="1" si="28"/>
        <v>2184</v>
      </c>
      <c r="H73" s="4">
        <f t="shared" ca="1" si="19"/>
        <v>1</v>
      </c>
      <c r="I73" s="4">
        <f t="shared" ca="1" si="20"/>
        <v>2164</v>
      </c>
      <c r="J73" s="4">
        <f t="shared" ca="1" si="21"/>
        <v>2231</v>
      </c>
      <c r="K73" s="4">
        <f t="shared" ca="1" si="22"/>
        <v>180</v>
      </c>
      <c r="L73" s="4">
        <f t="shared" ca="1" si="23"/>
        <v>2231</v>
      </c>
      <c r="M73" s="4">
        <f t="shared" ca="1" si="24"/>
        <v>2184</v>
      </c>
    </row>
    <row r="74" spans="1:13" x14ac:dyDescent="0.25">
      <c r="A74" s="1">
        <v>71</v>
      </c>
      <c r="B74" s="4">
        <f t="shared" ca="1" si="25"/>
        <v>29</v>
      </c>
      <c r="C74" s="4">
        <f ca="1">MAX(1,ROUND(C73+Dashboard!$B$15 + Dashboard!$B$16*_xlfn.NORM.S.INV(RAND()),0))</f>
        <v>2013</v>
      </c>
      <c r="D74" s="5">
        <f t="shared" ca="1" si="26"/>
        <v>8.1029426796989226E-2</v>
      </c>
      <c r="E74" s="4">
        <f ca="1">MAX(5,ROUND(Dashboard!$B$12 + Dashboard!$B$13*D74,0))</f>
        <v>61</v>
      </c>
      <c r="F74" s="4">
        <f t="shared" ca="1" si="27"/>
        <v>2231</v>
      </c>
      <c r="G74" s="4">
        <f t="shared" ca="1" si="28"/>
        <v>2184</v>
      </c>
      <c r="H74" s="4">
        <f t="shared" ca="1" si="19"/>
        <v>2</v>
      </c>
      <c r="I74" s="4">
        <f t="shared" ca="1" si="20"/>
        <v>2184</v>
      </c>
      <c r="J74" s="4">
        <f t="shared" ca="1" si="21"/>
        <v>2245</v>
      </c>
      <c r="K74" s="4">
        <f t="shared" ca="1" si="22"/>
        <v>171</v>
      </c>
      <c r="L74" s="4">
        <f t="shared" ca="1" si="23"/>
        <v>2231</v>
      </c>
      <c r="M74" s="4">
        <f t="shared" ca="1" si="24"/>
        <v>2245</v>
      </c>
    </row>
    <row r="75" spans="1:13" x14ac:dyDescent="0.25">
      <c r="A75" s="1">
        <v>72</v>
      </c>
      <c r="B75" s="4">
        <f t="shared" ca="1" si="25"/>
        <v>54</v>
      </c>
      <c r="C75" s="4">
        <f ca="1">MAX(1,ROUND(C74+Dashboard!$B$15 + Dashboard!$B$16*_xlfn.NORM.S.INV(RAND()),0))</f>
        <v>2067</v>
      </c>
      <c r="D75" s="5">
        <f t="shared" ca="1" si="26"/>
        <v>-0.20784890559302582</v>
      </c>
      <c r="E75" s="4">
        <f ca="1">MAX(5,ROUND(Dashboard!$B$12 + Dashboard!$B$13*D75,0))</f>
        <v>57</v>
      </c>
      <c r="F75" s="4">
        <f t="shared" ca="1" si="27"/>
        <v>2231</v>
      </c>
      <c r="G75" s="4">
        <f t="shared" ca="1" si="28"/>
        <v>2245</v>
      </c>
      <c r="H75" s="4">
        <f t="shared" ca="1" si="19"/>
        <v>1</v>
      </c>
      <c r="I75" s="4">
        <f t="shared" ca="1" si="20"/>
        <v>2231</v>
      </c>
      <c r="J75" s="4">
        <f t="shared" ca="1" si="21"/>
        <v>2288</v>
      </c>
      <c r="K75" s="4">
        <f t="shared" ca="1" si="22"/>
        <v>164</v>
      </c>
      <c r="L75" s="4">
        <f t="shared" ca="1" si="23"/>
        <v>2288</v>
      </c>
      <c r="M75" s="4">
        <f t="shared" ca="1" si="24"/>
        <v>2245</v>
      </c>
    </row>
    <row r="76" spans="1:13" x14ac:dyDescent="0.25">
      <c r="A76" s="1">
        <v>73</v>
      </c>
      <c r="B76" s="4">
        <f t="shared" ca="1" si="25"/>
        <v>21</v>
      </c>
      <c r="C76" s="4">
        <f ca="1">MAX(1,ROUND(C75+Dashboard!$B$15 + Dashboard!$B$16*_xlfn.NORM.S.INV(RAND()),0))</f>
        <v>2088</v>
      </c>
      <c r="D76" s="5">
        <f t="shared" ca="1" si="26"/>
        <v>-0.65371327724656503</v>
      </c>
      <c r="E76" s="4">
        <f ca="1">MAX(5,ROUND(Dashboard!$B$12 + Dashboard!$B$13*D76,0))</f>
        <v>50</v>
      </c>
      <c r="F76" s="4">
        <f t="shared" ca="1" si="27"/>
        <v>2288</v>
      </c>
      <c r="G76" s="4">
        <f t="shared" ca="1" si="28"/>
        <v>2245</v>
      </c>
      <c r="H76" s="4">
        <f t="shared" ca="1" si="19"/>
        <v>2</v>
      </c>
      <c r="I76" s="4">
        <f t="shared" ca="1" si="20"/>
        <v>2245</v>
      </c>
      <c r="J76" s="4">
        <f t="shared" ca="1" si="21"/>
        <v>2295</v>
      </c>
      <c r="K76" s="4">
        <f t="shared" ca="1" si="22"/>
        <v>157</v>
      </c>
      <c r="L76" s="4">
        <f t="shared" ca="1" si="23"/>
        <v>2288</v>
      </c>
      <c r="M76" s="4">
        <f t="shared" ca="1" si="24"/>
        <v>2295</v>
      </c>
    </row>
    <row r="77" spans="1:13" x14ac:dyDescent="0.25">
      <c r="A77" s="1">
        <v>74</v>
      </c>
      <c r="B77" s="4">
        <f t="shared" ca="1" si="25"/>
        <v>35</v>
      </c>
      <c r="C77" s="4">
        <f ca="1">MAX(1,ROUND(C76+Dashboard!$B$15 + Dashboard!$B$16*_xlfn.NORM.S.INV(RAND()),0))</f>
        <v>2123</v>
      </c>
      <c r="D77" s="5">
        <f t="shared" ca="1" si="26"/>
        <v>-0.35320804271153833</v>
      </c>
      <c r="E77" s="4">
        <f ca="1">MAX(5,ROUND(Dashboard!$B$12 + Dashboard!$B$13*D77,0))</f>
        <v>55</v>
      </c>
      <c r="F77" s="4">
        <f t="shared" ca="1" si="27"/>
        <v>2288</v>
      </c>
      <c r="G77" s="4">
        <f t="shared" ca="1" si="28"/>
        <v>2295</v>
      </c>
      <c r="H77" s="4">
        <f t="shared" ca="1" si="19"/>
        <v>1</v>
      </c>
      <c r="I77" s="4">
        <f t="shared" ca="1" si="20"/>
        <v>2288</v>
      </c>
      <c r="J77" s="4">
        <f t="shared" ca="1" si="21"/>
        <v>2343</v>
      </c>
      <c r="K77" s="4">
        <f t="shared" ca="1" si="22"/>
        <v>165</v>
      </c>
      <c r="L77" s="4">
        <f t="shared" ca="1" si="23"/>
        <v>2343</v>
      </c>
      <c r="M77" s="4">
        <f t="shared" ca="1" si="24"/>
        <v>2295</v>
      </c>
    </row>
    <row r="78" spans="1:13" x14ac:dyDescent="0.25">
      <c r="A78" s="1">
        <v>75</v>
      </c>
      <c r="B78" s="4">
        <f t="shared" ca="1" si="25"/>
        <v>22</v>
      </c>
      <c r="C78" s="4">
        <f ca="1">MAX(1,ROUND(C77+Dashboard!$B$15 + Dashboard!$B$16*_xlfn.NORM.S.INV(RAND()),0))</f>
        <v>2145</v>
      </c>
      <c r="D78" s="5">
        <f t="shared" ca="1" si="26"/>
        <v>-1.4298767832738686</v>
      </c>
      <c r="E78" s="4">
        <f ca="1">MAX(5,ROUND(Dashboard!$B$12 + Dashboard!$B$13*D78,0))</f>
        <v>39</v>
      </c>
      <c r="F78" s="4">
        <f t="shared" ca="1" si="27"/>
        <v>2343</v>
      </c>
      <c r="G78" s="4">
        <f t="shared" ca="1" si="28"/>
        <v>2295</v>
      </c>
      <c r="H78" s="4">
        <f t="shared" ca="1" si="19"/>
        <v>2</v>
      </c>
      <c r="I78" s="4">
        <f t="shared" ca="1" si="20"/>
        <v>2295</v>
      </c>
      <c r="J78" s="4">
        <f t="shared" ca="1" si="21"/>
        <v>2334</v>
      </c>
      <c r="K78" s="4">
        <f t="shared" ca="1" si="22"/>
        <v>150</v>
      </c>
      <c r="L78" s="4">
        <f t="shared" ca="1" si="23"/>
        <v>2343</v>
      </c>
      <c r="M78" s="4">
        <f t="shared" ca="1" si="24"/>
        <v>2334</v>
      </c>
    </row>
    <row r="79" spans="1:13" x14ac:dyDescent="0.25">
      <c r="A79" s="1">
        <v>76</v>
      </c>
      <c r="B79" s="4">
        <f t="shared" ca="1" si="25"/>
        <v>27</v>
      </c>
      <c r="C79" s="4">
        <f ca="1">MAX(1,ROUND(C78+Dashboard!$B$15 + Dashboard!$B$16*_xlfn.NORM.S.INV(RAND()),0))</f>
        <v>2172</v>
      </c>
      <c r="D79" s="5">
        <f t="shared" ca="1" si="26"/>
        <v>0.28637450286875571</v>
      </c>
      <c r="E79" s="4">
        <f ca="1">MAX(5,ROUND(Dashboard!$B$12 + Dashboard!$B$13*D79,0))</f>
        <v>64</v>
      </c>
      <c r="F79" s="4">
        <f t="shared" ca="1" si="27"/>
        <v>2343</v>
      </c>
      <c r="G79" s="4">
        <f t="shared" ca="1" si="28"/>
        <v>2334</v>
      </c>
      <c r="H79" s="4">
        <f t="shared" ca="1" si="19"/>
        <v>2</v>
      </c>
      <c r="I79" s="4">
        <f t="shared" ca="1" si="20"/>
        <v>2334</v>
      </c>
      <c r="J79" s="4">
        <f t="shared" ca="1" si="21"/>
        <v>2398</v>
      </c>
      <c r="K79" s="4">
        <f t="shared" ca="1" si="22"/>
        <v>162</v>
      </c>
      <c r="L79" s="4">
        <f t="shared" ca="1" si="23"/>
        <v>2343</v>
      </c>
      <c r="M79" s="4">
        <f t="shared" ca="1" si="24"/>
        <v>2398</v>
      </c>
    </row>
    <row r="80" spans="1:13" x14ac:dyDescent="0.25">
      <c r="A80" s="1">
        <v>77</v>
      </c>
      <c r="B80" s="4">
        <f t="shared" ca="1" si="25"/>
        <v>27</v>
      </c>
      <c r="C80" s="4">
        <f ca="1">MAX(1,ROUND(C79+Dashboard!$B$15 + Dashboard!$B$16*_xlfn.NORM.S.INV(RAND()),0))</f>
        <v>2199</v>
      </c>
      <c r="D80" s="5">
        <f t="shared" ca="1" si="26"/>
        <v>0.97904576676534305</v>
      </c>
      <c r="E80" s="4">
        <f ca="1">MAX(5,ROUND(Dashboard!$B$12 + Dashboard!$B$13*D80,0))</f>
        <v>75</v>
      </c>
      <c r="F80" s="4">
        <f t="shared" ca="1" si="27"/>
        <v>2343</v>
      </c>
      <c r="G80" s="4">
        <f t="shared" ca="1" si="28"/>
        <v>2398</v>
      </c>
      <c r="H80" s="4">
        <f t="shared" ca="1" si="19"/>
        <v>1</v>
      </c>
      <c r="I80" s="4">
        <f t="shared" ca="1" si="20"/>
        <v>2343</v>
      </c>
      <c r="J80" s="4">
        <f t="shared" ca="1" si="21"/>
        <v>2418</v>
      </c>
      <c r="K80" s="4">
        <f t="shared" ca="1" si="22"/>
        <v>144</v>
      </c>
      <c r="L80" s="4">
        <f t="shared" ca="1" si="23"/>
        <v>2418</v>
      </c>
      <c r="M80" s="4">
        <f t="shared" ca="1" si="24"/>
        <v>2398</v>
      </c>
    </row>
    <row r="81" spans="1:13" x14ac:dyDescent="0.25">
      <c r="A81" s="1">
        <v>78</v>
      </c>
      <c r="B81" s="4">
        <f t="shared" ca="1" si="25"/>
        <v>31</v>
      </c>
      <c r="C81" s="4">
        <f ca="1">MAX(1,ROUND(C80+Dashboard!$B$15 + Dashboard!$B$16*_xlfn.NORM.S.INV(RAND()),0))</f>
        <v>2230</v>
      </c>
      <c r="D81" s="5">
        <f t="shared" ca="1" si="26"/>
        <v>-2.1562686077352136</v>
      </c>
      <c r="E81" s="4">
        <f ca="1">MAX(5,ROUND(Dashboard!$B$12 + Dashboard!$B$13*D81,0))</f>
        <v>28</v>
      </c>
      <c r="F81" s="4">
        <f t="shared" ca="1" si="27"/>
        <v>2418</v>
      </c>
      <c r="G81" s="4">
        <f t="shared" ca="1" si="28"/>
        <v>2398</v>
      </c>
      <c r="H81" s="4">
        <f t="shared" ca="1" si="19"/>
        <v>2</v>
      </c>
      <c r="I81" s="4">
        <f t="shared" ca="1" si="20"/>
        <v>2398</v>
      </c>
      <c r="J81" s="4">
        <f t="shared" ca="1" si="21"/>
        <v>2426</v>
      </c>
      <c r="K81" s="4">
        <f t="shared" ca="1" si="22"/>
        <v>168</v>
      </c>
      <c r="L81" s="4">
        <f t="shared" ca="1" si="23"/>
        <v>2418</v>
      </c>
      <c r="M81" s="4">
        <f t="shared" ca="1" si="24"/>
        <v>2426</v>
      </c>
    </row>
    <row r="82" spans="1:13" x14ac:dyDescent="0.25">
      <c r="A82" s="1">
        <v>79</v>
      </c>
      <c r="B82" s="4">
        <f t="shared" ca="1" si="25"/>
        <v>28</v>
      </c>
      <c r="C82" s="4">
        <f ca="1">MAX(1,ROUND(C81+Dashboard!$B$15 + Dashboard!$B$16*_xlfn.NORM.S.INV(RAND()),0))</f>
        <v>2258</v>
      </c>
      <c r="D82" s="5">
        <f t="shared" ca="1" si="26"/>
        <v>1.2425773549341264</v>
      </c>
      <c r="E82" s="4">
        <f ca="1">MAX(5,ROUND(Dashboard!$B$12 + Dashboard!$B$13*D82,0))</f>
        <v>79</v>
      </c>
      <c r="F82" s="4">
        <f t="shared" ca="1" si="27"/>
        <v>2418</v>
      </c>
      <c r="G82" s="4">
        <f t="shared" ca="1" si="28"/>
        <v>2426</v>
      </c>
      <c r="H82" s="4">
        <f t="shared" ca="1" si="19"/>
        <v>1</v>
      </c>
      <c r="I82" s="4">
        <f t="shared" ca="1" si="20"/>
        <v>2418</v>
      </c>
      <c r="J82" s="4">
        <f t="shared" ca="1" si="21"/>
        <v>2497</v>
      </c>
      <c r="K82" s="4">
        <f t="shared" ca="1" si="22"/>
        <v>160</v>
      </c>
      <c r="L82" s="4">
        <f t="shared" ca="1" si="23"/>
        <v>2497</v>
      </c>
      <c r="M82" s="4">
        <f t="shared" ca="1" si="24"/>
        <v>2426</v>
      </c>
    </row>
    <row r="83" spans="1:13" x14ac:dyDescent="0.25">
      <c r="A83" s="1">
        <v>80</v>
      </c>
      <c r="B83" s="4">
        <f t="shared" ca="1" si="25"/>
        <v>38</v>
      </c>
      <c r="C83" s="4">
        <f ca="1">MAX(1,ROUND(C82+Dashboard!$B$15 + Dashboard!$B$16*_xlfn.NORM.S.INV(RAND()),0))</f>
        <v>2296</v>
      </c>
      <c r="D83" s="5">
        <f t="shared" ca="1" si="26"/>
        <v>0.47994977944518757</v>
      </c>
      <c r="E83" s="4">
        <f ca="1">MAX(5,ROUND(Dashboard!$B$12 + Dashboard!$B$13*D83,0))</f>
        <v>67</v>
      </c>
      <c r="F83" s="4">
        <f t="shared" ca="1" si="27"/>
        <v>2497</v>
      </c>
      <c r="G83" s="4">
        <f t="shared" ca="1" si="28"/>
        <v>2426</v>
      </c>
      <c r="H83" s="4">
        <f t="shared" ca="1" si="19"/>
        <v>2</v>
      </c>
      <c r="I83" s="4">
        <f t="shared" ca="1" si="20"/>
        <v>2426</v>
      </c>
      <c r="J83" s="4">
        <f t="shared" ca="1" si="21"/>
        <v>2493</v>
      </c>
      <c r="K83" s="4">
        <f t="shared" ca="1" si="22"/>
        <v>130</v>
      </c>
      <c r="L83" s="4">
        <f t="shared" ca="1" si="23"/>
        <v>2497</v>
      </c>
      <c r="M83" s="4">
        <f t="shared" ca="1" si="24"/>
        <v>2493</v>
      </c>
    </row>
    <row r="84" spans="1:13" x14ac:dyDescent="0.25">
      <c r="A84" s="1">
        <v>81</v>
      </c>
      <c r="B84" s="4">
        <f t="shared" ca="1" si="25"/>
        <v>38</v>
      </c>
      <c r="C84" s="4">
        <f ca="1">MAX(1,ROUND(C83+Dashboard!$B$15 + Dashboard!$B$16*_xlfn.NORM.S.INV(RAND()),0))</f>
        <v>2334</v>
      </c>
      <c r="D84" s="5">
        <f t="shared" ca="1" si="26"/>
        <v>-1.1072327991700663</v>
      </c>
      <c r="E84" s="4">
        <f ca="1">MAX(5,ROUND(Dashboard!$B$12 + Dashboard!$B$13*D84,0))</f>
        <v>43</v>
      </c>
      <c r="F84" s="4">
        <f t="shared" ca="1" si="27"/>
        <v>2497</v>
      </c>
      <c r="G84" s="4">
        <f t="shared" ca="1" si="28"/>
        <v>2493</v>
      </c>
      <c r="H84" s="4">
        <f t="shared" ca="1" si="19"/>
        <v>2</v>
      </c>
      <c r="I84" s="4">
        <f t="shared" ca="1" si="20"/>
        <v>2493</v>
      </c>
      <c r="J84" s="4">
        <f t="shared" ca="1" si="21"/>
        <v>2536</v>
      </c>
      <c r="K84" s="4">
        <f t="shared" ca="1" si="22"/>
        <v>159</v>
      </c>
      <c r="L84" s="4">
        <f t="shared" ca="1" si="23"/>
        <v>2497</v>
      </c>
      <c r="M84" s="4">
        <f t="shared" ca="1" si="24"/>
        <v>2536</v>
      </c>
    </row>
    <row r="85" spans="1:13" x14ac:dyDescent="0.25">
      <c r="A85" s="1">
        <v>82</v>
      </c>
      <c r="B85" s="4">
        <f t="shared" ca="1" si="25"/>
        <v>15</v>
      </c>
      <c r="C85" s="4">
        <f ca="1">MAX(1,ROUND(C84+Dashboard!$B$15 + Dashboard!$B$16*_xlfn.NORM.S.INV(RAND()),0))</f>
        <v>2349</v>
      </c>
      <c r="D85" s="5">
        <f t="shared" ca="1" si="26"/>
        <v>1.2403900064541928</v>
      </c>
      <c r="E85" s="4">
        <f ca="1">MAX(5,ROUND(Dashboard!$B$12 + Dashboard!$B$13*D85,0))</f>
        <v>79</v>
      </c>
      <c r="F85" s="4">
        <f t="shared" ca="1" si="27"/>
        <v>2497</v>
      </c>
      <c r="G85" s="4">
        <f t="shared" ca="1" si="28"/>
        <v>2536</v>
      </c>
      <c r="H85" s="4">
        <f t="shared" ca="1" si="19"/>
        <v>1</v>
      </c>
      <c r="I85" s="4">
        <f t="shared" ca="1" si="20"/>
        <v>2497</v>
      </c>
      <c r="J85" s="4">
        <f t="shared" ca="1" si="21"/>
        <v>2576</v>
      </c>
      <c r="K85" s="4">
        <f t="shared" ca="1" si="22"/>
        <v>148</v>
      </c>
      <c r="L85" s="4">
        <f t="shared" ca="1" si="23"/>
        <v>2576</v>
      </c>
      <c r="M85" s="4">
        <f t="shared" ca="1" si="24"/>
        <v>2536</v>
      </c>
    </row>
    <row r="86" spans="1:13" x14ac:dyDescent="0.25">
      <c r="A86" s="1">
        <v>83</v>
      </c>
      <c r="B86" s="4">
        <f t="shared" ca="1" si="25"/>
        <v>34</v>
      </c>
      <c r="C86" s="4">
        <f ca="1">MAX(1,ROUND(C85+Dashboard!$B$15 + Dashboard!$B$16*_xlfn.NORM.S.INV(RAND()),0))</f>
        <v>2383</v>
      </c>
      <c r="D86" s="5">
        <f t="shared" ca="1" si="26"/>
        <v>-0.14316935109963771</v>
      </c>
      <c r="E86" s="4">
        <f ca="1">MAX(5,ROUND(Dashboard!$B$12 + Dashboard!$B$13*D86,0))</f>
        <v>58</v>
      </c>
      <c r="F86" s="4">
        <f t="shared" ca="1" si="27"/>
        <v>2576</v>
      </c>
      <c r="G86" s="4">
        <f t="shared" ca="1" si="28"/>
        <v>2536</v>
      </c>
      <c r="H86" s="4">
        <f t="shared" ca="1" si="19"/>
        <v>2</v>
      </c>
      <c r="I86" s="4">
        <f t="shared" ca="1" si="20"/>
        <v>2536</v>
      </c>
      <c r="J86" s="4">
        <f t="shared" ca="1" si="21"/>
        <v>2594</v>
      </c>
      <c r="K86" s="4">
        <f t="shared" ca="1" si="22"/>
        <v>153</v>
      </c>
      <c r="L86" s="4">
        <f t="shared" ca="1" si="23"/>
        <v>2576</v>
      </c>
      <c r="M86" s="4">
        <f t="shared" ca="1" si="24"/>
        <v>2594</v>
      </c>
    </row>
    <row r="87" spans="1:13" x14ac:dyDescent="0.25">
      <c r="A87" s="1">
        <v>84</v>
      </c>
      <c r="B87" s="4">
        <f t="shared" ca="1" si="25"/>
        <v>18</v>
      </c>
      <c r="C87" s="4">
        <f ca="1">MAX(1,ROUND(C86+Dashboard!$B$15 + Dashboard!$B$16*_xlfn.NORM.S.INV(RAND()),0))</f>
        <v>2401</v>
      </c>
      <c r="D87" s="5">
        <f t="shared" ca="1" si="26"/>
        <v>-0.19824262416551591</v>
      </c>
      <c r="E87" s="4">
        <f ca="1">MAX(5,ROUND(Dashboard!$B$12 + Dashboard!$B$13*D87,0))</f>
        <v>57</v>
      </c>
      <c r="F87" s="4">
        <f t="shared" ca="1" si="27"/>
        <v>2576</v>
      </c>
      <c r="G87" s="4">
        <f t="shared" ca="1" si="28"/>
        <v>2594</v>
      </c>
      <c r="H87" s="4">
        <f t="shared" ca="1" si="19"/>
        <v>1</v>
      </c>
      <c r="I87" s="4">
        <f t="shared" ca="1" si="20"/>
        <v>2576</v>
      </c>
      <c r="J87" s="4">
        <f t="shared" ca="1" si="21"/>
        <v>2633</v>
      </c>
      <c r="K87" s="4">
        <f t="shared" ca="1" si="22"/>
        <v>175</v>
      </c>
      <c r="L87" s="4">
        <f t="shared" ca="1" si="23"/>
        <v>2633</v>
      </c>
      <c r="M87" s="4">
        <f t="shared" ca="1" si="24"/>
        <v>2594</v>
      </c>
    </row>
    <row r="88" spans="1:13" x14ac:dyDescent="0.25">
      <c r="A88" s="1">
        <v>85</v>
      </c>
      <c r="B88" s="4">
        <f t="shared" ca="1" si="25"/>
        <v>29</v>
      </c>
      <c r="C88" s="4">
        <f ca="1">MAX(1,ROUND(C87+Dashboard!$B$15 + Dashboard!$B$16*_xlfn.NORM.S.INV(RAND()),0))</f>
        <v>2430</v>
      </c>
      <c r="D88" s="5">
        <f t="shared" ca="1" si="26"/>
        <v>1.475201787951322</v>
      </c>
      <c r="E88" s="4">
        <f ca="1">MAX(5,ROUND(Dashboard!$B$12 + Dashboard!$B$13*D88,0))</f>
        <v>82</v>
      </c>
      <c r="F88" s="4">
        <f t="shared" ca="1" si="27"/>
        <v>2633</v>
      </c>
      <c r="G88" s="4">
        <f t="shared" ca="1" si="28"/>
        <v>2594</v>
      </c>
      <c r="H88" s="4">
        <f t="shared" ca="1" si="19"/>
        <v>2</v>
      </c>
      <c r="I88" s="4">
        <f t="shared" ca="1" si="20"/>
        <v>2594</v>
      </c>
      <c r="J88" s="4">
        <f t="shared" ca="1" si="21"/>
        <v>2676</v>
      </c>
      <c r="K88" s="4">
        <f t="shared" ca="1" si="22"/>
        <v>164</v>
      </c>
      <c r="L88" s="4">
        <f t="shared" ca="1" si="23"/>
        <v>2633</v>
      </c>
      <c r="M88" s="4">
        <f t="shared" ca="1" si="24"/>
        <v>2676</v>
      </c>
    </row>
    <row r="89" spans="1:13" x14ac:dyDescent="0.25">
      <c r="A89" s="1">
        <v>86</v>
      </c>
      <c r="B89" s="4">
        <f t="shared" ca="1" si="25"/>
        <v>16</v>
      </c>
      <c r="C89" s="4">
        <f ca="1">MAX(1,ROUND(C88+Dashboard!$B$15 + Dashboard!$B$16*_xlfn.NORM.S.INV(RAND()),0))</f>
        <v>2446</v>
      </c>
      <c r="D89" s="5">
        <f t="shared" ca="1" si="26"/>
        <v>0.44661841141309527</v>
      </c>
      <c r="E89" s="4">
        <f ca="1">MAX(5,ROUND(Dashboard!$B$12 + Dashboard!$B$13*D89,0))</f>
        <v>67</v>
      </c>
      <c r="F89" s="4">
        <f t="shared" ca="1" si="27"/>
        <v>2633</v>
      </c>
      <c r="G89" s="4">
        <f t="shared" ca="1" si="28"/>
        <v>2676</v>
      </c>
      <c r="H89" s="4">
        <f t="shared" ca="1" si="19"/>
        <v>1</v>
      </c>
      <c r="I89" s="4">
        <f t="shared" ca="1" si="20"/>
        <v>2633</v>
      </c>
      <c r="J89" s="4">
        <f t="shared" ca="1" si="21"/>
        <v>2700</v>
      </c>
      <c r="K89" s="4">
        <f t="shared" ca="1" si="22"/>
        <v>187</v>
      </c>
      <c r="L89" s="4">
        <f t="shared" ca="1" si="23"/>
        <v>2700</v>
      </c>
      <c r="M89" s="4">
        <f t="shared" ca="1" si="24"/>
        <v>2676</v>
      </c>
    </row>
    <row r="90" spans="1:13" x14ac:dyDescent="0.25">
      <c r="A90" s="1">
        <v>87</v>
      </c>
      <c r="B90" s="4">
        <f t="shared" ca="1" si="25"/>
        <v>20</v>
      </c>
      <c r="C90" s="4">
        <f ca="1">MAX(1,ROUND(C89+Dashboard!$B$15 + Dashboard!$B$16*_xlfn.NORM.S.INV(RAND()),0))</f>
        <v>2466</v>
      </c>
      <c r="D90" s="5">
        <f t="shared" ca="1" si="26"/>
        <v>0.33490441385164937</v>
      </c>
      <c r="E90" s="4">
        <f ca="1">MAX(5,ROUND(Dashboard!$B$12 + Dashboard!$B$13*D90,0))</f>
        <v>65</v>
      </c>
      <c r="F90" s="4">
        <f t="shared" ca="1" si="27"/>
        <v>2700</v>
      </c>
      <c r="G90" s="4">
        <f t="shared" ca="1" si="28"/>
        <v>2676</v>
      </c>
      <c r="H90" s="4">
        <f t="shared" ca="1" si="19"/>
        <v>2</v>
      </c>
      <c r="I90" s="4">
        <f t="shared" ca="1" si="20"/>
        <v>2676</v>
      </c>
      <c r="J90" s="4">
        <f t="shared" ca="1" si="21"/>
        <v>2741</v>
      </c>
      <c r="K90" s="4">
        <f t="shared" ca="1" si="22"/>
        <v>210</v>
      </c>
      <c r="L90" s="4">
        <f t="shared" ca="1" si="23"/>
        <v>2700</v>
      </c>
      <c r="M90" s="4">
        <f t="shared" ca="1" si="24"/>
        <v>2741</v>
      </c>
    </row>
    <row r="91" spans="1:13" x14ac:dyDescent="0.25">
      <c r="A91" s="1">
        <v>88</v>
      </c>
      <c r="B91" s="4">
        <f t="shared" ca="1" si="25"/>
        <v>38</v>
      </c>
      <c r="C91" s="4">
        <f ca="1">MAX(1,ROUND(C90+Dashboard!$B$15 + Dashboard!$B$16*_xlfn.NORM.S.INV(RAND()),0))</f>
        <v>2504</v>
      </c>
      <c r="D91" s="5">
        <f t="shared" ca="1" si="26"/>
        <v>0.12266298965885289</v>
      </c>
      <c r="E91" s="4">
        <f ca="1">MAX(5,ROUND(Dashboard!$B$12 + Dashboard!$B$13*D91,0))</f>
        <v>62</v>
      </c>
      <c r="F91" s="4">
        <f t="shared" ca="1" si="27"/>
        <v>2700</v>
      </c>
      <c r="G91" s="4">
        <f t="shared" ca="1" si="28"/>
        <v>2741</v>
      </c>
      <c r="H91" s="4">
        <f t="shared" ca="1" si="19"/>
        <v>1</v>
      </c>
      <c r="I91" s="4">
        <f t="shared" ca="1" si="20"/>
        <v>2700</v>
      </c>
      <c r="J91" s="4">
        <f t="shared" ca="1" si="21"/>
        <v>2762</v>
      </c>
      <c r="K91" s="4">
        <f t="shared" ca="1" si="22"/>
        <v>196</v>
      </c>
      <c r="L91" s="4">
        <f t="shared" ca="1" si="23"/>
        <v>2762</v>
      </c>
      <c r="M91" s="4">
        <f t="shared" ca="1" si="24"/>
        <v>2741</v>
      </c>
    </row>
    <row r="92" spans="1:13" x14ac:dyDescent="0.25">
      <c r="A92" s="1">
        <v>89</v>
      </c>
      <c r="B92" s="4">
        <f t="shared" ca="1" si="25"/>
        <v>28</v>
      </c>
      <c r="C92" s="4">
        <f ca="1">MAX(1,ROUND(C91+Dashboard!$B$15 + Dashboard!$B$16*_xlfn.NORM.S.INV(RAND()),0))</f>
        <v>2532</v>
      </c>
      <c r="D92" s="5">
        <f t="shared" ca="1" si="26"/>
        <v>2.2522726175487171</v>
      </c>
      <c r="E92" s="4">
        <f ca="1">MAX(5,ROUND(Dashboard!$B$12 + Dashboard!$B$13*D92,0))</f>
        <v>94</v>
      </c>
      <c r="F92" s="4">
        <f t="shared" ca="1" si="27"/>
        <v>2762</v>
      </c>
      <c r="G92" s="4">
        <f t="shared" ca="1" si="28"/>
        <v>2741</v>
      </c>
      <c r="H92" s="4">
        <f t="shared" ca="1" si="19"/>
        <v>2</v>
      </c>
      <c r="I92" s="4">
        <f t="shared" ca="1" si="20"/>
        <v>2741</v>
      </c>
      <c r="J92" s="4">
        <f t="shared" ca="1" si="21"/>
        <v>2835</v>
      </c>
      <c r="K92" s="4">
        <f t="shared" ca="1" si="22"/>
        <v>209</v>
      </c>
      <c r="L92" s="4">
        <f t="shared" ca="1" si="23"/>
        <v>2762</v>
      </c>
      <c r="M92" s="4">
        <f t="shared" ca="1" si="24"/>
        <v>2835</v>
      </c>
    </row>
    <row r="93" spans="1:13" x14ac:dyDescent="0.25">
      <c r="A93" s="1">
        <v>90</v>
      </c>
      <c r="B93" s="4">
        <f t="shared" ca="1" si="25"/>
        <v>20</v>
      </c>
      <c r="C93" s="4">
        <f ca="1">MAX(1,ROUND(C92+Dashboard!$B$15 + Dashboard!$B$16*_xlfn.NORM.S.INV(RAND()),0))</f>
        <v>2552</v>
      </c>
      <c r="D93" s="5">
        <f t="shared" ca="1" si="26"/>
        <v>4.2753356800612929E-2</v>
      </c>
      <c r="E93" s="4">
        <f ca="1">MAX(5,ROUND(Dashboard!$B$12 + Dashboard!$B$13*D93,0))</f>
        <v>61</v>
      </c>
      <c r="F93" s="4">
        <f t="shared" ca="1" si="27"/>
        <v>2762</v>
      </c>
      <c r="G93" s="4">
        <f t="shared" ca="1" si="28"/>
        <v>2835</v>
      </c>
      <c r="H93" s="4">
        <f t="shared" ca="1" si="19"/>
        <v>1</v>
      </c>
      <c r="I93" s="4">
        <f t="shared" ca="1" si="20"/>
        <v>2762</v>
      </c>
      <c r="J93" s="4">
        <f t="shared" ca="1" si="21"/>
        <v>2823</v>
      </c>
      <c r="K93" s="4">
        <f t="shared" ca="1" si="22"/>
        <v>210</v>
      </c>
      <c r="L93" s="4">
        <f t="shared" ca="1" si="23"/>
        <v>2823</v>
      </c>
      <c r="M93" s="4">
        <f t="shared" ca="1" si="24"/>
        <v>2835</v>
      </c>
    </row>
    <row r="94" spans="1:13" x14ac:dyDescent="0.25">
      <c r="A94" s="1">
        <v>91</v>
      </c>
      <c r="B94" s="4">
        <f t="shared" ca="1" si="25"/>
        <v>27</v>
      </c>
      <c r="C94" s="4">
        <f ca="1">MAX(1,ROUND(C93+Dashboard!$B$15 + Dashboard!$B$16*_xlfn.NORM.S.INV(RAND()),0))</f>
        <v>2579</v>
      </c>
      <c r="D94" s="5">
        <f t="shared" ca="1" si="26"/>
        <v>1.5942716457632582</v>
      </c>
      <c r="E94" s="4">
        <f ca="1">MAX(5,ROUND(Dashboard!$B$12 + Dashboard!$B$13*D94,0))</f>
        <v>84</v>
      </c>
      <c r="F94" s="4">
        <f t="shared" ca="1" si="27"/>
        <v>2823</v>
      </c>
      <c r="G94" s="4">
        <f t="shared" ca="1" si="28"/>
        <v>2835</v>
      </c>
      <c r="H94" s="4">
        <f t="shared" ca="1" si="19"/>
        <v>1</v>
      </c>
      <c r="I94" s="4">
        <f t="shared" ca="1" si="20"/>
        <v>2823</v>
      </c>
      <c r="J94" s="4">
        <f t="shared" ca="1" si="21"/>
        <v>2907</v>
      </c>
      <c r="K94" s="4">
        <f t="shared" ca="1" si="22"/>
        <v>244</v>
      </c>
      <c r="L94" s="4">
        <f t="shared" ca="1" si="23"/>
        <v>2907</v>
      </c>
      <c r="M94" s="4">
        <f t="shared" ca="1" si="24"/>
        <v>2835</v>
      </c>
    </row>
    <row r="95" spans="1:13" x14ac:dyDescent="0.25">
      <c r="A95" s="1">
        <v>92</v>
      </c>
      <c r="B95" s="4">
        <f t="shared" ca="1" si="25"/>
        <v>23</v>
      </c>
      <c r="C95" s="4">
        <f ca="1">MAX(1,ROUND(C94+Dashboard!$B$15 + Dashboard!$B$16*_xlfn.NORM.S.INV(RAND()),0))</f>
        <v>2602</v>
      </c>
      <c r="D95" s="5">
        <f t="shared" ca="1" si="26"/>
        <v>0.45389442423964582</v>
      </c>
      <c r="E95" s="4">
        <f ca="1">MAX(5,ROUND(Dashboard!$B$12 + Dashboard!$B$13*D95,0))</f>
        <v>67</v>
      </c>
      <c r="F95" s="4">
        <f t="shared" ca="1" si="27"/>
        <v>2907</v>
      </c>
      <c r="G95" s="4">
        <f t="shared" ca="1" si="28"/>
        <v>2835</v>
      </c>
      <c r="H95" s="4">
        <f t="shared" ca="1" si="19"/>
        <v>2</v>
      </c>
      <c r="I95" s="4">
        <f t="shared" ca="1" si="20"/>
        <v>2835</v>
      </c>
      <c r="J95" s="4">
        <f t="shared" ca="1" si="21"/>
        <v>2902</v>
      </c>
      <c r="K95" s="4">
        <f t="shared" ca="1" si="22"/>
        <v>233</v>
      </c>
      <c r="L95" s="4">
        <f t="shared" ca="1" si="23"/>
        <v>2907</v>
      </c>
      <c r="M95" s="4">
        <f t="shared" ca="1" si="24"/>
        <v>2902</v>
      </c>
    </row>
    <row r="96" spans="1:13" x14ac:dyDescent="0.25">
      <c r="A96" s="1">
        <v>93</v>
      </c>
      <c r="B96" s="4">
        <f t="shared" ca="1" si="25"/>
        <v>19</v>
      </c>
      <c r="C96" s="4">
        <f ca="1">MAX(1,ROUND(C95+Dashboard!$B$15 + Dashboard!$B$16*_xlfn.NORM.S.INV(RAND()),0))</f>
        <v>2621</v>
      </c>
      <c r="D96" s="5">
        <f t="shared" ca="1" si="26"/>
        <v>-0.27858710625675714</v>
      </c>
      <c r="E96" s="4">
        <f ca="1">MAX(5,ROUND(Dashboard!$B$12 + Dashboard!$B$13*D96,0))</f>
        <v>56</v>
      </c>
      <c r="F96" s="4">
        <f t="shared" ca="1" si="27"/>
        <v>2907</v>
      </c>
      <c r="G96" s="4">
        <f t="shared" ca="1" si="28"/>
        <v>2902</v>
      </c>
      <c r="H96" s="4">
        <f t="shared" ca="1" si="19"/>
        <v>2</v>
      </c>
      <c r="I96" s="4">
        <f t="shared" ca="1" si="20"/>
        <v>2902</v>
      </c>
      <c r="J96" s="4">
        <f t="shared" ca="1" si="21"/>
        <v>2958</v>
      </c>
      <c r="K96" s="4">
        <f t="shared" ca="1" si="22"/>
        <v>281</v>
      </c>
      <c r="L96" s="4">
        <f t="shared" ca="1" si="23"/>
        <v>2907</v>
      </c>
      <c r="M96" s="4">
        <f t="shared" ca="1" si="24"/>
        <v>2958</v>
      </c>
    </row>
    <row r="97" spans="1:13" x14ac:dyDescent="0.25">
      <c r="A97" s="1">
        <v>94</v>
      </c>
      <c r="B97" s="4">
        <f t="shared" ca="1" si="25"/>
        <v>14</v>
      </c>
      <c r="C97" s="4">
        <f ca="1">MAX(1,ROUND(C96+Dashboard!$B$15 + Dashboard!$B$16*_xlfn.NORM.S.INV(RAND()),0))</f>
        <v>2635</v>
      </c>
      <c r="D97" s="5">
        <f t="shared" ca="1" si="26"/>
        <v>-0.50591311344157119</v>
      </c>
      <c r="E97" s="4">
        <f ca="1">MAX(5,ROUND(Dashboard!$B$12 + Dashboard!$B$13*D97,0))</f>
        <v>52</v>
      </c>
      <c r="F97" s="4">
        <f t="shared" ca="1" si="27"/>
        <v>2907</v>
      </c>
      <c r="G97" s="4">
        <f t="shared" ca="1" si="28"/>
        <v>2958</v>
      </c>
      <c r="H97" s="4">
        <f t="shared" ca="1" si="19"/>
        <v>1</v>
      </c>
      <c r="I97" s="4">
        <f t="shared" ca="1" si="20"/>
        <v>2907</v>
      </c>
      <c r="J97" s="4">
        <f t="shared" ca="1" si="21"/>
        <v>2959</v>
      </c>
      <c r="K97" s="4">
        <f t="shared" ca="1" si="22"/>
        <v>272</v>
      </c>
      <c r="L97" s="4">
        <f t="shared" ca="1" si="23"/>
        <v>2959</v>
      </c>
      <c r="M97" s="4">
        <f t="shared" ca="1" si="24"/>
        <v>2958</v>
      </c>
    </row>
    <row r="98" spans="1:13" x14ac:dyDescent="0.25">
      <c r="A98" s="1">
        <v>95</v>
      </c>
      <c r="B98" s="4">
        <f t="shared" ca="1" si="25"/>
        <v>31</v>
      </c>
      <c r="C98" s="4">
        <f ca="1">MAX(1,ROUND(C97+Dashboard!$B$15 + Dashboard!$B$16*_xlfn.NORM.S.INV(RAND()),0))</f>
        <v>2666</v>
      </c>
      <c r="D98" s="5">
        <f t="shared" ca="1" si="26"/>
        <v>0.93127326351863793</v>
      </c>
      <c r="E98" s="4">
        <f ca="1">MAX(5,ROUND(Dashboard!$B$12 + Dashboard!$B$13*D98,0))</f>
        <v>74</v>
      </c>
      <c r="F98" s="4">
        <f t="shared" ca="1" si="27"/>
        <v>2959</v>
      </c>
      <c r="G98" s="4">
        <f t="shared" ca="1" si="28"/>
        <v>2958</v>
      </c>
      <c r="H98" s="4">
        <f t="shared" ca="1" si="19"/>
        <v>2</v>
      </c>
      <c r="I98" s="4">
        <f t="shared" ca="1" si="20"/>
        <v>2958</v>
      </c>
      <c r="J98" s="4">
        <f t="shared" ca="1" si="21"/>
        <v>3032</v>
      </c>
      <c r="K98" s="4">
        <f t="shared" ca="1" si="22"/>
        <v>292</v>
      </c>
      <c r="L98" s="4">
        <f t="shared" ca="1" si="23"/>
        <v>2959</v>
      </c>
      <c r="M98" s="4">
        <f t="shared" ca="1" si="24"/>
        <v>3032</v>
      </c>
    </row>
    <row r="99" spans="1:13" x14ac:dyDescent="0.25">
      <c r="A99" s="1">
        <v>96</v>
      </c>
      <c r="B99" s="4">
        <f t="shared" ca="1" si="25"/>
        <v>18</v>
      </c>
      <c r="C99" s="4">
        <f ca="1">MAX(1,ROUND(C98+Dashboard!$B$15 + Dashboard!$B$16*_xlfn.NORM.S.INV(RAND()),0))</f>
        <v>2684</v>
      </c>
      <c r="D99" s="5">
        <f t="shared" ca="1" si="26"/>
        <v>0.49134615885287325</v>
      </c>
      <c r="E99" s="4">
        <f ca="1">MAX(5,ROUND(Dashboard!$B$12 + Dashboard!$B$13*D99,0))</f>
        <v>67</v>
      </c>
      <c r="F99" s="4">
        <f t="shared" ca="1" si="27"/>
        <v>2959</v>
      </c>
      <c r="G99" s="4">
        <f t="shared" ca="1" si="28"/>
        <v>3032</v>
      </c>
      <c r="H99" s="4">
        <f t="shared" ca="1" si="19"/>
        <v>1</v>
      </c>
      <c r="I99" s="4">
        <f t="shared" ca="1" si="20"/>
        <v>2959</v>
      </c>
      <c r="J99" s="4">
        <f t="shared" ca="1" si="21"/>
        <v>3026</v>
      </c>
      <c r="K99" s="4">
        <f t="shared" ca="1" si="22"/>
        <v>275</v>
      </c>
      <c r="L99" s="4">
        <f t="shared" ca="1" si="23"/>
        <v>3026</v>
      </c>
      <c r="M99" s="4">
        <f t="shared" ca="1" si="24"/>
        <v>3032</v>
      </c>
    </row>
    <row r="100" spans="1:13" x14ac:dyDescent="0.25">
      <c r="A100" s="1">
        <v>97</v>
      </c>
      <c r="B100" s="4">
        <f t="shared" ca="1" si="25"/>
        <v>33</v>
      </c>
      <c r="C100" s="4">
        <f ca="1">MAX(1,ROUND(C99+Dashboard!$B$15 + Dashboard!$B$16*_xlfn.NORM.S.INV(RAND()),0))</f>
        <v>2717</v>
      </c>
      <c r="D100" s="5">
        <f t="shared" ca="1" si="26"/>
        <v>-0.8265892797293477</v>
      </c>
      <c r="E100" s="4">
        <f ca="1">MAX(5,ROUND(Dashboard!$B$12 + Dashboard!$B$13*D100,0))</f>
        <v>48</v>
      </c>
      <c r="F100" s="4">
        <f t="shared" ca="1" si="27"/>
        <v>3026</v>
      </c>
      <c r="G100" s="4">
        <f t="shared" ca="1" si="28"/>
        <v>3032</v>
      </c>
      <c r="H100" s="4">
        <f t="shared" ref="H100:H123" ca="1" si="29">IF(F100&lt;=G100,1,2)</f>
        <v>1</v>
      </c>
      <c r="I100" s="4">
        <f t="shared" ref="I100:I123" ca="1" si="30">MAX(C100,MIN(F100,G100))</f>
        <v>3026</v>
      </c>
      <c r="J100" s="4">
        <f t="shared" ref="J100:J123" ca="1" si="31">I100+E100</f>
        <v>3074</v>
      </c>
      <c r="K100" s="4">
        <f t="shared" ref="K100:K123" ca="1" si="32">I100-C100</f>
        <v>309</v>
      </c>
      <c r="L100" s="4">
        <f t="shared" ref="L100:L123" ca="1" si="33">IF(H100=1,J100,F100)</f>
        <v>3074</v>
      </c>
      <c r="M100" s="4">
        <f t="shared" ref="M100:M123" ca="1" si="34">IF(H100=2,J100,G100)</f>
        <v>3032</v>
      </c>
    </row>
    <row r="101" spans="1:13" x14ac:dyDescent="0.25">
      <c r="A101" s="1">
        <v>98</v>
      </c>
      <c r="B101" s="4">
        <f t="shared" ref="B101:B123" ca="1" si="35">C101-C100</f>
        <v>46</v>
      </c>
      <c r="C101" s="4">
        <f ca="1">MAX(1,ROUND(C100+Dashboard!$B$15 + Dashboard!$B$16*_xlfn.NORM.S.INV(RAND()),0))</f>
        <v>2763</v>
      </c>
      <c r="D101" s="5">
        <f t="shared" ca="1" si="26"/>
        <v>-1.1795691871406306</v>
      </c>
      <c r="E101" s="4">
        <f ca="1">MAX(5,ROUND(Dashboard!$B$12 + Dashboard!$B$13*D101,0))</f>
        <v>42</v>
      </c>
      <c r="F101" s="4">
        <f t="shared" ref="F101:F123" ca="1" si="36">L100</f>
        <v>3074</v>
      </c>
      <c r="G101" s="4">
        <f t="shared" ref="G101:G123" ca="1" si="37">M100</f>
        <v>3032</v>
      </c>
      <c r="H101" s="4">
        <f t="shared" ca="1" si="29"/>
        <v>2</v>
      </c>
      <c r="I101" s="4">
        <f t="shared" ca="1" si="30"/>
        <v>3032</v>
      </c>
      <c r="J101" s="4">
        <f t="shared" ca="1" si="31"/>
        <v>3074</v>
      </c>
      <c r="K101" s="4">
        <f t="shared" ca="1" si="32"/>
        <v>269</v>
      </c>
      <c r="L101" s="4">
        <f t="shared" ca="1" si="33"/>
        <v>3074</v>
      </c>
      <c r="M101" s="4">
        <f t="shared" ca="1" si="34"/>
        <v>3074</v>
      </c>
    </row>
    <row r="102" spans="1:13" x14ac:dyDescent="0.25">
      <c r="A102" s="1">
        <v>99</v>
      </c>
      <c r="B102" s="4">
        <f t="shared" ca="1" si="35"/>
        <v>44</v>
      </c>
      <c r="C102" s="4">
        <f ca="1">MAX(1,ROUND(C101+Dashboard!$B$15 + Dashboard!$B$16*_xlfn.NORM.S.INV(RAND()),0))</f>
        <v>2807</v>
      </c>
      <c r="D102" s="5">
        <f t="shared" ca="1" si="26"/>
        <v>0.15885195036288893</v>
      </c>
      <c r="E102" s="4">
        <f ca="1">MAX(5,ROUND(Dashboard!$B$12 + Dashboard!$B$13*D102,0))</f>
        <v>62</v>
      </c>
      <c r="F102" s="4">
        <f t="shared" ca="1" si="36"/>
        <v>3074</v>
      </c>
      <c r="G102" s="4">
        <f t="shared" ca="1" si="37"/>
        <v>3074</v>
      </c>
      <c r="H102" s="4">
        <f t="shared" ca="1" si="29"/>
        <v>1</v>
      </c>
      <c r="I102" s="4">
        <f t="shared" ca="1" si="30"/>
        <v>3074</v>
      </c>
      <c r="J102" s="4">
        <f t="shared" ca="1" si="31"/>
        <v>3136</v>
      </c>
      <c r="K102" s="4">
        <f t="shared" ca="1" si="32"/>
        <v>267</v>
      </c>
      <c r="L102" s="4">
        <f t="shared" ca="1" si="33"/>
        <v>3136</v>
      </c>
      <c r="M102" s="4">
        <f t="shared" ca="1" si="34"/>
        <v>3074</v>
      </c>
    </row>
    <row r="103" spans="1:13" x14ac:dyDescent="0.25">
      <c r="A103" s="1">
        <v>100</v>
      </c>
      <c r="B103" s="4">
        <f t="shared" ca="1" si="35"/>
        <v>10</v>
      </c>
      <c r="C103" s="4">
        <f ca="1">MAX(1,ROUND(C102+Dashboard!$B$15 + Dashboard!$B$16*_xlfn.NORM.S.INV(RAND()),0))</f>
        <v>2817</v>
      </c>
      <c r="D103" s="5">
        <f t="shared" ca="1" si="26"/>
        <v>1.3134062711771834</v>
      </c>
      <c r="E103" s="4">
        <f ca="1">MAX(5,ROUND(Dashboard!$B$12 + Dashboard!$B$13*D103,0))</f>
        <v>80</v>
      </c>
      <c r="F103" s="4">
        <f t="shared" ca="1" si="36"/>
        <v>3136</v>
      </c>
      <c r="G103" s="4">
        <f t="shared" ca="1" si="37"/>
        <v>3074</v>
      </c>
      <c r="H103" s="4">
        <f t="shared" ca="1" si="29"/>
        <v>2</v>
      </c>
      <c r="I103" s="4">
        <f t="shared" ca="1" si="30"/>
        <v>3074</v>
      </c>
      <c r="J103" s="4">
        <f t="shared" ca="1" si="31"/>
        <v>3154</v>
      </c>
      <c r="K103" s="4">
        <f t="shared" ca="1" si="32"/>
        <v>257</v>
      </c>
      <c r="L103" s="4">
        <f t="shared" ca="1" si="33"/>
        <v>3136</v>
      </c>
      <c r="M103" s="4">
        <f t="shared" ca="1" si="34"/>
        <v>3154</v>
      </c>
    </row>
    <row r="104" spans="1:13" x14ac:dyDescent="0.25">
      <c r="A104" s="1">
        <v>101</v>
      </c>
      <c r="B104" s="4">
        <f t="shared" ca="1" si="35"/>
        <v>23</v>
      </c>
      <c r="C104" s="4">
        <f ca="1">MAX(1,ROUND(C103+Dashboard!$B$15 + Dashboard!$B$16*_xlfn.NORM.S.INV(RAND()),0))</f>
        <v>2840</v>
      </c>
      <c r="D104" s="5">
        <f t="shared" ca="1" si="26"/>
        <v>-0.71709052628441261</v>
      </c>
      <c r="E104" s="4">
        <f ca="1">MAX(5,ROUND(Dashboard!$B$12 + Dashboard!$B$13*D104,0))</f>
        <v>49</v>
      </c>
      <c r="F104" s="4">
        <f t="shared" ca="1" si="36"/>
        <v>3136</v>
      </c>
      <c r="G104" s="4">
        <f t="shared" ca="1" si="37"/>
        <v>3154</v>
      </c>
      <c r="H104" s="4">
        <f t="shared" ca="1" si="29"/>
        <v>1</v>
      </c>
      <c r="I104" s="4">
        <f t="shared" ca="1" si="30"/>
        <v>3136</v>
      </c>
      <c r="J104" s="4">
        <f t="shared" ca="1" si="31"/>
        <v>3185</v>
      </c>
      <c r="K104" s="4">
        <f t="shared" ca="1" si="32"/>
        <v>296</v>
      </c>
      <c r="L104" s="4">
        <f t="shared" ca="1" si="33"/>
        <v>3185</v>
      </c>
      <c r="M104" s="4">
        <f t="shared" ca="1" si="34"/>
        <v>3154</v>
      </c>
    </row>
    <row r="105" spans="1:13" x14ac:dyDescent="0.25">
      <c r="A105" s="1">
        <v>102</v>
      </c>
      <c r="B105" s="4">
        <f t="shared" ca="1" si="35"/>
        <v>26</v>
      </c>
      <c r="C105" s="4">
        <f ca="1">MAX(1,ROUND(C104+Dashboard!$B$15 + Dashboard!$B$16*_xlfn.NORM.S.INV(RAND()),0))</f>
        <v>2866</v>
      </c>
      <c r="D105" s="5">
        <f t="shared" ca="1" si="26"/>
        <v>-0.63543459714896455</v>
      </c>
      <c r="E105" s="4">
        <f ca="1">MAX(5,ROUND(Dashboard!$B$12 + Dashboard!$B$13*D105,0))</f>
        <v>50</v>
      </c>
      <c r="F105" s="4">
        <f t="shared" ca="1" si="36"/>
        <v>3185</v>
      </c>
      <c r="G105" s="4">
        <f t="shared" ca="1" si="37"/>
        <v>3154</v>
      </c>
      <c r="H105" s="4">
        <f t="shared" ca="1" si="29"/>
        <v>2</v>
      </c>
      <c r="I105" s="4">
        <f t="shared" ca="1" si="30"/>
        <v>3154</v>
      </c>
      <c r="J105" s="4">
        <f t="shared" ca="1" si="31"/>
        <v>3204</v>
      </c>
      <c r="K105" s="4">
        <f t="shared" ca="1" si="32"/>
        <v>288</v>
      </c>
      <c r="L105" s="4">
        <f t="shared" ca="1" si="33"/>
        <v>3185</v>
      </c>
      <c r="M105" s="4">
        <f t="shared" ca="1" si="34"/>
        <v>3204</v>
      </c>
    </row>
    <row r="106" spans="1:13" x14ac:dyDescent="0.25">
      <c r="A106" s="1">
        <v>103</v>
      </c>
      <c r="B106" s="4">
        <f t="shared" ca="1" si="35"/>
        <v>28</v>
      </c>
      <c r="C106" s="4">
        <f ca="1">MAX(1,ROUND(C105+Dashboard!$B$15 + Dashboard!$B$16*_xlfn.NORM.S.INV(RAND()),0))</f>
        <v>2894</v>
      </c>
      <c r="D106" s="5">
        <f t="shared" ca="1" si="26"/>
        <v>0.79263835671670368</v>
      </c>
      <c r="E106" s="4">
        <f ca="1">MAX(5,ROUND(Dashboard!$B$12 + Dashboard!$B$13*D106,0))</f>
        <v>72</v>
      </c>
      <c r="F106" s="4">
        <f t="shared" ca="1" si="36"/>
        <v>3185</v>
      </c>
      <c r="G106" s="4">
        <f t="shared" ca="1" si="37"/>
        <v>3204</v>
      </c>
      <c r="H106" s="4">
        <f t="shared" ca="1" si="29"/>
        <v>1</v>
      </c>
      <c r="I106" s="4">
        <f t="shared" ca="1" si="30"/>
        <v>3185</v>
      </c>
      <c r="J106" s="4">
        <f t="shared" ca="1" si="31"/>
        <v>3257</v>
      </c>
      <c r="K106" s="4">
        <f t="shared" ca="1" si="32"/>
        <v>291</v>
      </c>
      <c r="L106" s="4">
        <f t="shared" ca="1" si="33"/>
        <v>3257</v>
      </c>
      <c r="M106" s="4">
        <f t="shared" ca="1" si="34"/>
        <v>3204</v>
      </c>
    </row>
    <row r="107" spans="1:13" x14ac:dyDescent="0.25">
      <c r="A107" s="1">
        <v>104</v>
      </c>
      <c r="B107" s="4">
        <f t="shared" ca="1" si="35"/>
        <v>33</v>
      </c>
      <c r="C107" s="4">
        <f ca="1">MAX(1,ROUND(C106+Dashboard!$B$15 + Dashboard!$B$16*_xlfn.NORM.S.INV(RAND()),0))</f>
        <v>2927</v>
      </c>
      <c r="D107" s="5">
        <f t="shared" ca="1" si="26"/>
        <v>-1.6581179891926014</v>
      </c>
      <c r="E107" s="4">
        <f ca="1">MAX(5,ROUND(Dashboard!$B$12 + Dashboard!$B$13*D107,0))</f>
        <v>35</v>
      </c>
      <c r="F107" s="4">
        <f t="shared" ca="1" si="36"/>
        <v>3257</v>
      </c>
      <c r="G107" s="4">
        <f t="shared" ca="1" si="37"/>
        <v>3204</v>
      </c>
      <c r="H107" s="4">
        <f t="shared" ca="1" si="29"/>
        <v>2</v>
      </c>
      <c r="I107" s="4">
        <f t="shared" ca="1" si="30"/>
        <v>3204</v>
      </c>
      <c r="J107" s="4">
        <f t="shared" ca="1" si="31"/>
        <v>3239</v>
      </c>
      <c r="K107" s="4">
        <f t="shared" ca="1" si="32"/>
        <v>277</v>
      </c>
      <c r="L107" s="4">
        <f t="shared" ca="1" si="33"/>
        <v>3257</v>
      </c>
      <c r="M107" s="4">
        <f t="shared" ca="1" si="34"/>
        <v>3239</v>
      </c>
    </row>
    <row r="108" spans="1:13" x14ac:dyDescent="0.25">
      <c r="A108" s="1">
        <v>105</v>
      </c>
      <c r="B108" s="4">
        <f t="shared" ca="1" si="35"/>
        <v>32</v>
      </c>
      <c r="C108" s="4">
        <f ca="1">MAX(1,ROUND(C107+Dashboard!$B$15 + Dashboard!$B$16*_xlfn.NORM.S.INV(RAND()),0))</f>
        <v>2959</v>
      </c>
      <c r="D108" s="5">
        <f t="shared" ca="1" si="26"/>
        <v>4.9894269591085352E-2</v>
      </c>
      <c r="E108" s="4">
        <f ca="1">MAX(5,ROUND(Dashboard!$B$12 + Dashboard!$B$13*D108,0))</f>
        <v>61</v>
      </c>
      <c r="F108" s="4">
        <f t="shared" ca="1" si="36"/>
        <v>3257</v>
      </c>
      <c r="G108" s="4">
        <f t="shared" ca="1" si="37"/>
        <v>3239</v>
      </c>
      <c r="H108" s="4">
        <f t="shared" ca="1" si="29"/>
        <v>2</v>
      </c>
      <c r="I108" s="4">
        <f t="shared" ca="1" si="30"/>
        <v>3239</v>
      </c>
      <c r="J108" s="4">
        <f t="shared" ca="1" si="31"/>
        <v>3300</v>
      </c>
      <c r="K108" s="4">
        <f t="shared" ca="1" si="32"/>
        <v>280</v>
      </c>
      <c r="L108" s="4">
        <f t="shared" ca="1" si="33"/>
        <v>3257</v>
      </c>
      <c r="M108" s="4">
        <f t="shared" ca="1" si="34"/>
        <v>3300</v>
      </c>
    </row>
    <row r="109" spans="1:13" x14ac:dyDescent="0.25">
      <c r="A109" s="1">
        <v>106</v>
      </c>
      <c r="B109" s="4">
        <f t="shared" ca="1" si="35"/>
        <v>50</v>
      </c>
      <c r="C109" s="4">
        <f ca="1">MAX(1,ROUND(C108+Dashboard!$B$15 + Dashboard!$B$16*_xlfn.NORM.S.INV(RAND()),0))</f>
        <v>3009</v>
      </c>
      <c r="D109" s="5">
        <f t="shared" ca="1" si="26"/>
        <v>1.0545807113633647</v>
      </c>
      <c r="E109" s="4">
        <f ca="1">MAX(5,ROUND(Dashboard!$B$12 + Dashboard!$B$13*D109,0))</f>
        <v>76</v>
      </c>
      <c r="F109" s="4">
        <f t="shared" ca="1" si="36"/>
        <v>3257</v>
      </c>
      <c r="G109" s="4">
        <f t="shared" ca="1" si="37"/>
        <v>3300</v>
      </c>
      <c r="H109" s="4">
        <f t="shared" ca="1" si="29"/>
        <v>1</v>
      </c>
      <c r="I109" s="4">
        <f t="shared" ca="1" si="30"/>
        <v>3257</v>
      </c>
      <c r="J109" s="4">
        <f t="shared" ca="1" si="31"/>
        <v>3333</v>
      </c>
      <c r="K109" s="4">
        <f t="shared" ca="1" si="32"/>
        <v>248</v>
      </c>
      <c r="L109" s="4">
        <f t="shared" ca="1" si="33"/>
        <v>3333</v>
      </c>
      <c r="M109" s="4">
        <f t="shared" ca="1" si="34"/>
        <v>3300</v>
      </c>
    </row>
    <row r="110" spans="1:13" x14ac:dyDescent="0.25">
      <c r="A110" s="1">
        <v>107</v>
      </c>
      <c r="B110" s="4">
        <f t="shared" ca="1" si="35"/>
        <v>32</v>
      </c>
      <c r="C110" s="4">
        <f ca="1">MAX(1,ROUND(C109+Dashboard!$B$15 + Dashboard!$B$16*_xlfn.NORM.S.INV(RAND()),0))</f>
        <v>3041</v>
      </c>
      <c r="D110" s="5">
        <f t="shared" ca="1" si="26"/>
        <v>0.98772555017299402</v>
      </c>
      <c r="E110" s="4">
        <f ca="1">MAX(5,ROUND(Dashboard!$B$12 + Dashboard!$B$13*D110,0))</f>
        <v>75</v>
      </c>
      <c r="F110" s="4">
        <f t="shared" ca="1" si="36"/>
        <v>3333</v>
      </c>
      <c r="G110" s="4">
        <f t="shared" ca="1" si="37"/>
        <v>3300</v>
      </c>
      <c r="H110" s="4">
        <f t="shared" ca="1" si="29"/>
        <v>2</v>
      </c>
      <c r="I110" s="4">
        <f t="shared" ca="1" si="30"/>
        <v>3300</v>
      </c>
      <c r="J110" s="4">
        <f t="shared" ca="1" si="31"/>
        <v>3375</v>
      </c>
      <c r="K110" s="4">
        <f t="shared" ca="1" si="32"/>
        <v>259</v>
      </c>
      <c r="L110" s="4">
        <f t="shared" ca="1" si="33"/>
        <v>3333</v>
      </c>
      <c r="M110" s="4">
        <f t="shared" ca="1" si="34"/>
        <v>3375</v>
      </c>
    </row>
    <row r="111" spans="1:13" x14ac:dyDescent="0.25">
      <c r="A111" s="1">
        <v>108</v>
      </c>
      <c r="B111" s="4">
        <f t="shared" ca="1" si="35"/>
        <v>15</v>
      </c>
      <c r="C111" s="4">
        <f ca="1">MAX(1,ROUND(C110+Dashboard!$B$15 + Dashboard!$B$16*_xlfn.NORM.S.INV(RAND()),0))</f>
        <v>3056</v>
      </c>
      <c r="D111" s="5">
        <f t="shared" ca="1" si="26"/>
        <v>-0.3321504822097569</v>
      </c>
      <c r="E111" s="4">
        <f ca="1">MAX(5,ROUND(Dashboard!$B$12 + Dashboard!$B$13*D111,0))</f>
        <v>55</v>
      </c>
      <c r="F111" s="4">
        <f t="shared" ca="1" si="36"/>
        <v>3333</v>
      </c>
      <c r="G111" s="4">
        <f t="shared" ca="1" si="37"/>
        <v>3375</v>
      </c>
      <c r="H111" s="4">
        <f t="shared" ca="1" si="29"/>
        <v>1</v>
      </c>
      <c r="I111" s="4">
        <f t="shared" ca="1" si="30"/>
        <v>3333</v>
      </c>
      <c r="J111" s="4">
        <f t="shared" ca="1" si="31"/>
        <v>3388</v>
      </c>
      <c r="K111" s="4">
        <f t="shared" ca="1" si="32"/>
        <v>277</v>
      </c>
      <c r="L111" s="4">
        <f t="shared" ca="1" si="33"/>
        <v>3388</v>
      </c>
      <c r="M111" s="4">
        <f t="shared" ca="1" si="34"/>
        <v>3375</v>
      </c>
    </row>
    <row r="112" spans="1:13" x14ac:dyDescent="0.25">
      <c r="A112" s="1">
        <v>109</v>
      </c>
      <c r="B112" s="4">
        <f t="shared" ca="1" si="35"/>
        <v>26</v>
      </c>
      <c r="C112" s="4">
        <f ca="1">MAX(1,ROUND(C111+Dashboard!$B$15 + Dashboard!$B$16*_xlfn.NORM.S.INV(RAND()),0))</f>
        <v>3082</v>
      </c>
      <c r="D112" s="5">
        <f t="shared" ca="1" si="26"/>
        <v>0.73780122902756118</v>
      </c>
      <c r="E112" s="4">
        <f ca="1">MAX(5,ROUND(Dashboard!$B$12 + Dashboard!$B$13*D112,0))</f>
        <v>71</v>
      </c>
      <c r="F112" s="4">
        <f t="shared" ca="1" si="36"/>
        <v>3388</v>
      </c>
      <c r="G112" s="4">
        <f t="shared" ca="1" si="37"/>
        <v>3375</v>
      </c>
      <c r="H112" s="4">
        <f t="shared" ca="1" si="29"/>
        <v>2</v>
      </c>
      <c r="I112" s="4">
        <f t="shared" ca="1" si="30"/>
        <v>3375</v>
      </c>
      <c r="J112" s="4">
        <f t="shared" ca="1" si="31"/>
        <v>3446</v>
      </c>
      <c r="K112" s="4">
        <f t="shared" ca="1" si="32"/>
        <v>293</v>
      </c>
      <c r="L112" s="4">
        <f t="shared" ca="1" si="33"/>
        <v>3388</v>
      </c>
      <c r="M112" s="4">
        <f t="shared" ca="1" si="34"/>
        <v>3446</v>
      </c>
    </row>
    <row r="113" spans="1:13" x14ac:dyDescent="0.25">
      <c r="A113" s="1">
        <v>110</v>
      </c>
      <c r="B113" s="4">
        <f t="shared" ca="1" si="35"/>
        <v>48</v>
      </c>
      <c r="C113" s="4">
        <f ca="1">MAX(1,ROUND(C112+Dashboard!$B$15 + Dashboard!$B$16*_xlfn.NORM.S.INV(RAND()),0))</f>
        <v>3130</v>
      </c>
      <c r="D113" s="5">
        <f t="shared" ca="1" si="26"/>
        <v>-2.3714692827601858</v>
      </c>
      <c r="E113" s="4">
        <f ca="1">MAX(5,ROUND(Dashboard!$B$12 + Dashboard!$B$13*D113,0))</f>
        <v>24</v>
      </c>
      <c r="F113" s="4">
        <f t="shared" ca="1" si="36"/>
        <v>3388</v>
      </c>
      <c r="G113" s="4">
        <f t="shared" ca="1" si="37"/>
        <v>3446</v>
      </c>
      <c r="H113" s="4">
        <f t="shared" ca="1" si="29"/>
        <v>1</v>
      </c>
      <c r="I113" s="4">
        <f t="shared" ca="1" si="30"/>
        <v>3388</v>
      </c>
      <c r="J113" s="4">
        <f t="shared" ca="1" si="31"/>
        <v>3412</v>
      </c>
      <c r="K113" s="4">
        <f t="shared" ca="1" si="32"/>
        <v>258</v>
      </c>
      <c r="L113" s="4">
        <f t="shared" ca="1" si="33"/>
        <v>3412</v>
      </c>
      <c r="M113" s="4">
        <f t="shared" ca="1" si="34"/>
        <v>3446</v>
      </c>
    </row>
    <row r="114" spans="1:13" x14ac:dyDescent="0.25">
      <c r="A114" s="1">
        <v>111</v>
      </c>
      <c r="B114" s="4">
        <f t="shared" ca="1" si="35"/>
        <v>7</v>
      </c>
      <c r="C114" s="4">
        <f ca="1">MAX(1,ROUND(C113+Dashboard!$B$15 + Dashboard!$B$16*_xlfn.NORM.S.INV(RAND()),0))</f>
        <v>3137</v>
      </c>
      <c r="D114" s="5">
        <f t="shared" ca="1" si="26"/>
        <v>-0.22815129549358529</v>
      </c>
      <c r="E114" s="4">
        <f ca="1">MAX(5,ROUND(Dashboard!$B$12 + Dashboard!$B$13*D114,0))</f>
        <v>57</v>
      </c>
      <c r="F114" s="4">
        <f t="shared" ca="1" si="36"/>
        <v>3412</v>
      </c>
      <c r="G114" s="4">
        <f t="shared" ca="1" si="37"/>
        <v>3446</v>
      </c>
      <c r="H114" s="4">
        <f t="shared" ca="1" si="29"/>
        <v>1</v>
      </c>
      <c r="I114" s="4">
        <f t="shared" ca="1" si="30"/>
        <v>3412</v>
      </c>
      <c r="J114" s="4">
        <f t="shared" ca="1" si="31"/>
        <v>3469</v>
      </c>
      <c r="K114" s="4">
        <f t="shared" ca="1" si="32"/>
        <v>275</v>
      </c>
      <c r="L114" s="4">
        <f t="shared" ca="1" si="33"/>
        <v>3469</v>
      </c>
      <c r="M114" s="4">
        <f t="shared" ca="1" si="34"/>
        <v>3446</v>
      </c>
    </row>
    <row r="115" spans="1:13" x14ac:dyDescent="0.25">
      <c r="A115" s="1">
        <v>112</v>
      </c>
      <c r="B115" s="4">
        <f t="shared" ca="1" si="35"/>
        <v>27</v>
      </c>
      <c r="C115" s="4">
        <f ca="1">MAX(1,ROUND(C114+Dashboard!$B$15 + Dashboard!$B$16*_xlfn.NORM.S.INV(RAND()),0))</f>
        <v>3164</v>
      </c>
      <c r="D115" s="5">
        <f t="shared" ca="1" si="26"/>
        <v>1.4323536984570173</v>
      </c>
      <c r="E115" s="4">
        <f ca="1">MAX(5,ROUND(Dashboard!$B$12 + Dashboard!$B$13*D115,0))</f>
        <v>81</v>
      </c>
      <c r="F115" s="4">
        <f t="shared" ca="1" si="36"/>
        <v>3469</v>
      </c>
      <c r="G115" s="4">
        <f t="shared" ca="1" si="37"/>
        <v>3446</v>
      </c>
      <c r="H115" s="4">
        <f t="shared" ca="1" si="29"/>
        <v>2</v>
      </c>
      <c r="I115" s="4">
        <f t="shared" ca="1" si="30"/>
        <v>3446</v>
      </c>
      <c r="J115" s="4">
        <f t="shared" ca="1" si="31"/>
        <v>3527</v>
      </c>
      <c r="K115" s="4">
        <f t="shared" ca="1" si="32"/>
        <v>282</v>
      </c>
      <c r="L115" s="4">
        <f t="shared" ca="1" si="33"/>
        <v>3469</v>
      </c>
      <c r="M115" s="4">
        <f t="shared" ca="1" si="34"/>
        <v>3527</v>
      </c>
    </row>
    <row r="116" spans="1:13" x14ac:dyDescent="0.25">
      <c r="A116" s="1">
        <v>113</v>
      </c>
      <c r="B116" s="4">
        <f t="shared" ca="1" si="35"/>
        <v>39</v>
      </c>
      <c r="C116" s="4">
        <f ca="1">MAX(1,ROUND(C115+Dashboard!$B$15 + Dashboard!$B$16*_xlfn.NORM.S.INV(RAND()),0))</f>
        <v>3203</v>
      </c>
      <c r="D116" s="5">
        <f t="shared" ca="1" si="26"/>
        <v>1.9978852816808665</v>
      </c>
      <c r="E116" s="4">
        <f ca="1">MAX(5,ROUND(Dashboard!$B$12 + Dashboard!$B$13*D116,0))</f>
        <v>90</v>
      </c>
      <c r="F116" s="4">
        <f t="shared" ca="1" si="36"/>
        <v>3469</v>
      </c>
      <c r="G116" s="4">
        <f t="shared" ca="1" si="37"/>
        <v>3527</v>
      </c>
      <c r="H116" s="4">
        <f t="shared" ca="1" si="29"/>
        <v>1</v>
      </c>
      <c r="I116" s="4">
        <f t="shared" ca="1" si="30"/>
        <v>3469</v>
      </c>
      <c r="J116" s="4">
        <f t="shared" ca="1" si="31"/>
        <v>3559</v>
      </c>
      <c r="K116" s="4">
        <f t="shared" ca="1" si="32"/>
        <v>266</v>
      </c>
      <c r="L116" s="4">
        <f t="shared" ca="1" si="33"/>
        <v>3559</v>
      </c>
      <c r="M116" s="4">
        <f t="shared" ca="1" si="34"/>
        <v>3527</v>
      </c>
    </row>
    <row r="117" spans="1:13" x14ac:dyDescent="0.25">
      <c r="A117" s="1">
        <v>114</v>
      </c>
      <c r="B117" s="4">
        <f t="shared" ca="1" si="35"/>
        <v>22</v>
      </c>
      <c r="C117" s="4">
        <f ca="1">MAX(1,ROUND(C116+Dashboard!$B$15 + Dashboard!$B$16*_xlfn.NORM.S.INV(RAND()),0))</f>
        <v>3225</v>
      </c>
      <c r="D117" s="5">
        <f t="shared" ca="1" si="26"/>
        <v>0.94717557374155503</v>
      </c>
      <c r="E117" s="4">
        <f ca="1">MAX(5,ROUND(Dashboard!$B$12 + Dashboard!$B$13*D117,0))</f>
        <v>74</v>
      </c>
      <c r="F117" s="4">
        <f t="shared" ca="1" si="36"/>
        <v>3559</v>
      </c>
      <c r="G117" s="4">
        <f t="shared" ca="1" si="37"/>
        <v>3527</v>
      </c>
      <c r="H117" s="4">
        <f t="shared" ca="1" si="29"/>
        <v>2</v>
      </c>
      <c r="I117" s="4">
        <f t="shared" ca="1" si="30"/>
        <v>3527</v>
      </c>
      <c r="J117" s="4">
        <f t="shared" ca="1" si="31"/>
        <v>3601</v>
      </c>
      <c r="K117" s="4">
        <f t="shared" ca="1" si="32"/>
        <v>302</v>
      </c>
      <c r="L117" s="4">
        <f t="shared" ca="1" si="33"/>
        <v>3559</v>
      </c>
      <c r="M117" s="4">
        <f t="shared" ca="1" si="34"/>
        <v>3601</v>
      </c>
    </row>
    <row r="118" spans="1:13" x14ac:dyDescent="0.25">
      <c r="A118" s="1">
        <v>115</v>
      </c>
      <c r="B118" s="4">
        <f t="shared" ca="1" si="35"/>
        <v>26</v>
      </c>
      <c r="C118" s="4">
        <f ca="1">MAX(1,ROUND(C117+Dashboard!$B$15 + Dashboard!$B$16*_xlfn.NORM.S.INV(RAND()),0))</f>
        <v>3251</v>
      </c>
      <c r="D118" s="5">
        <f t="shared" ca="1" si="26"/>
        <v>1.8249595610195617</v>
      </c>
      <c r="E118" s="4">
        <f ca="1">MAX(5,ROUND(Dashboard!$B$12 + Dashboard!$B$13*D118,0))</f>
        <v>87</v>
      </c>
      <c r="F118" s="4">
        <f t="shared" ca="1" si="36"/>
        <v>3559</v>
      </c>
      <c r="G118" s="4">
        <f t="shared" ca="1" si="37"/>
        <v>3601</v>
      </c>
      <c r="H118" s="4">
        <f t="shared" ca="1" si="29"/>
        <v>1</v>
      </c>
      <c r="I118" s="4">
        <f t="shared" ca="1" si="30"/>
        <v>3559</v>
      </c>
      <c r="J118" s="4">
        <f t="shared" ca="1" si="31"/>
        <v>3646</v>
      </c>
      <c r="K118" s="4">
        <f t="shared" ca="1" si="32"/>
        <v>308</v>
      </c>
      <c r="L118" s="4">
        <f t="shared" ca="1" si="33"/>
        <v>3646</v>
      </c>
      <c r="M118" s="4">
        <f t="shared" ca="1" si="34"/>
        <v>3601</v>
      </c>
    </row>
    <row r="119" spans="1:13" x14ac:dyDescent="0.25">
      <c r="A119" s="1">
        <v>116</v>
      </c>
      <c r="B119" s="4">
        <f t="shared" ca="1" si="35"/>
        <v>46</v>
      </c>
      <c r="C119" s="4">
        <f ca="1">MAX(1,ROUND(C118+Dashboard!$B$15 + Dashboard!$B$16*_xlfn.NORM.S.INV(RAND()),0))</f>
        <v>3297</v>
      </c>
      <c r="D119" s="5">
        <f t="shared" ca="1" si="26"/>
        <v>-0.37894574793437785</v>
      </c>
      <c r="E119" s="4">
        <f ca="1">MAX(5,ROUND(Dashboard!$B$12 + Dashboard!$B$13*D119,0))</f>
        <v>54</v>
      </c>
      <c r="F119" s="4">
        <f t="shared" ca="1" si="36"/>
        <v>3646</v>
      </c>
      <c r="G119" s="4">
        <f t="shared" ca="1" si="37"/>
        <v>3601</v>
      </c>
      <c r="H119" s="4">
        <f t="shared" ca="1" si="29"/>
        <v>2</v>
      </c>
      <c r="I119" s="4">
        <f t="shared" ca="1" si="30"/>
        <v>3601</v>
      </c>
      <c r="J119" s="4">
        <f t="shared" ca="1" si="31"/>
        <v>3655</v>
      </c>
      <c r="K119" s="4">
        <f t="shared" ca="1" si="32"/>
        <v>304</v>
      </c>
      <c r="L119" s="4">
        <f t="shared" ca="1" si="33"/>
        <v>3646</v>
      </c>
      <c r="M119" s="4">
        <f t="shared" ca="1" si="34"/>
        <v>3655</v>
      </c>
    </row>
    <row r="120" spans="1:13" x14ac:dyDescent="0.25">
      <c r="A120" s="1">
        <v>117</v>
      </c>
      <c r="B120" s="4">
        <f t="shared" ca="1" si="35"/>
        <v>35</v>
      </c>
      <c r="C120" s="4">
        <f ca="1">MAX(1,ROUND(C119+Dashboard!$B$15 + Dashboard!$B$16*_xlfn.NORM.S.INV(RAND()),0))</f>
        <v>3332</v>
      </c>
      <c r="D120" s="5">
        <f t="shared" ca="1" si="26"/>
        <v>-1.1721968761774697</v>
      </c>
      <c r="E120" s="4">
        <f ca="1">MAX(5,ROUND(Dashboard!$B$12 + Dashboard!$B$13*D120,0))</f>
        <v>42</v>
      </c>
      <c r="F120" s="4">
        <f t="shared" ca="1" si="36"/>
        <v>3646</v>
      </c>
      <c r="G120" s="4">
        <f t="shared" ca="1" si="37"/>
        <v>3655</v>
      </c>
      <c r="H120" s="4">
        <f t="shared" ca="1" si="29"/>
        <v>1</v>
      </c>
      <c r="I120" s="4">
        <f t="shared" ca="1" si="30"/>
        <v>3646</v>
      </c>
      <c r="J120" s="4">
        <f t="shared" ca="1" si="31"/>
        <v>3688</v>
      </c>
      <c r="K120" s="4">
        <f t="shared" ca="1" si="32"/>
        <v>314</v>
      </c>
      <c r="L120" s="4">
        <f t="shared" ca="1" si="33"/>
        <v>3688</v>
      </c>
      <c r="M120" s="4">
        <f t="shared" ca="1" si="34"/>
        <v>3655</v>
      </c>
    </row>
    <row r="121" spans="1:13" x14ac:dyDescent="0.25">
      <c r="A121" s="1">
        <v>118</v>
      </c>
      <c r="B121" s="4">
        <f t="shared" ca="1" si="35"/>
        <v>39</v>
      </c>
      <c r="C121" s="4">
        <f ca="1">MAX(1,ROUND(C120+Dashboard!$B$15 + Dashboard!$B$16*_xlfn.NORM.S.INV(RAND()),0))</f>
        <v>3371</v>
      </c>
      <c r="D121" s="5">
        <f t="shared" ca="1" si="26"/>
        <v>0.91612514062836647</v>
      </c>
      <c r="E121" s="4">
        <f ca="1">MAX(5,ROUND(Dashboard!$B$12 + Dashboard!$B$13*D121,0))</f>
        <v>74</v>
      </c>
      <c r="F121" s="4">
        <f t="shared" ca="1" si="36"/>
        <v>3688</v>
      </c>
      <c r="G121" s="4">
        <f t="shared" ca="1" si="37"/>
        <v>3655</v>
      </c>
      <c r="H121" s="4">
        <f t="shared" ca="1" si="29"/>
        <v>2</v>
      </c>
      <c r="I121" s="4">
        <f t="shared" ca="1" si="30"/>
        <v>3655</v>
      </c>
      <c r="J121" s="4">
        <f t="shared" ca="1" si="31"/>
        <v>3729</v>
      </c>
      <c r="K121" s="4">
        <f t="shared" ca="1" si="32"/>
        <v>284</v>
      </c>
      <c r="L121" s="4">
        <f t="shared" ca="1" si="33"/>
        <v>3688</v>
      </c>
      <c r="M121" s="4">
        <f t="shared" ca="1" si="34"/>
        <v>3729</v>
      </c>
    </row>
    <row r="122" spans="1:13" x14ac:dyDescent="0.25">
      <c r="A122" s="1">
        <v>119</v>
      </c>
      <c r="B122" s="4">
        <f t="shared" ca="1" si="35"/>
        <v>14</v>
      </c>
      <c r="C122" s="4">
        <f ca="1">MAX(1,ROUND(C121+Dashboard!$B$15 + Dashboard!$B$16*_xlfn.NORM.S.INV(RAND()),0))</f>
        <v>3385</v>
      </c>
      <c r="D122" s="5">
        <f t="shared" ca="1" si="26"/>
        <v>1.480796815567863</v>
      </c>
      <c r="E122" s="4">
        <f ca="1">MAX(5,ROUND(Dashboard!$B$12 + Dashboard!$B$13*D122,0))</f>
        <v>82</v>
      </c>
      <c r="F122" s="4">
        <f t="shared" ca="1" si="36"/>
        <v>3688</v>
      </c>
      <c r="G122" s="4">
        <f t="shared" ca="1" si="37"/>
        <v>3729</v>
      </c>
      <c r="H122" s="4">
        <f t="shared" ca="1" si="29"/>
        <v>1</v>
      </c>
      <c r="I122" s="4">
        <f t="shared" ca="1" si="30"/>
        <v>3688</v>
      </c>
      <c r="J122" s="4">
        <f t="shared" ca="1" si="31"/>
        <v>3770</v>
      </c>
      <c r="K122" s="4">
        <f t="shared" ca="1" si="32"/>
        <v>303</v>
      </c>
      <c r="L122" s="4">
        <f t="shared" ca="1" si="33"/>
        <v>3770</v>
      </c>
      <c r="M122" s="4">
        <f t="shared" ca="1" si="34"/>
        <v>3729</v>
      </c>
    </row>
    <row r="123" spans="1:13" x14ac:dyDescent="0.25">
      <c r="A123" s="1">
        <v>120</v>
      </c>
      <c r="B123" s="4">
        <f t="shared" ca="1" si="35"/>
        <v>30</v>
      </c>
      <c r="C123" s="4">
        <f ca="1">MAX(1,ROUND(C122+Dashboard!$B$15 + Dashboard!$B$16*_xlfn.NORM.S.INV(RAND()),0))</f>
        <v>3415</v>
      </c>
      <c r="D123" s="5">
        <f t="shared" ca="1" si="26"/>
        <v>0.53301182596576357</v>
      </c>
      <c r="E123" s="4">
        <f ca="1">MAX(5,ROUND(Dashboard!$B$12 + Dashboard!$B$13*D123,0))</f>
        <v>68</v>
      </c>
      <c r="F123" s="4">
        <f t="shared" ca="1" si="36"/>
        <v>3770</v>
      </c>
      <c r="G123" s="4">
        <f t="shared" ca="1" si="37"/>
        <v>3729</v>
      </c>
      <c r="H123" s="4">
        <f t="shared" ca="1" si="29"/>
        <v>2</v>
      </c>
      <c r="I123" s="4">
        <f t="shared" ca="1" si="30"/>
        <v>3729</v>
      </c>
      <c r="J123" s="4">
        <f t="shared" ca="1" si="31"/>
        <v>3797</v>
      </c>
      <c r="K123" s="4">
        <f t="shared" ca="1" si="32"/>
        <v>314</v>
      </c>
      <c r="L123" s="4">
        <f t="shared" ca="1" si="33"/>
        <v>3770</v>
      </c>
      <c r="M123" s="4">
        <f t="shared" ca="1" si="34"/>
        <v>3797</v>
      </c>
    </row>
  </sheetData>
  <sheetProtection sheet="1" objects="1" sort="0" autoFilter="0"/>
  <mergeCells count="1">
    <mergeCell ref="A1:M1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20"/>
  <sheetViews>
    <sheetView zoomScaleNormal="100" workbookViewId="0"/>
  </sheetViews>
  <sheetFormatPr defaultColWidth="8.7109375" defaultRowHeight="15" customHeight="1" x14ac:dyDescent="0.25"/>
  <sheetData>
    <row r="1" spans="1:1" ht="15" customHeight="1" x14ac:dyDescent="0.25">
      <c r="A1">
        <v>-0.14410000000000001</v>
      </c>
    </row>
    <row r="2" spans="1:1" ht="15" customHeight="1" x14ac:dyDescent="0.25">
      <c r="A2">
        <v>-0.1729</v>
      </c>
    </row>
    <row r="3" spans="1:1" ht="15" customHeight="1" x14ac:dyDescent="0.25">
      <c r="A3">
        <v>-0.1113</v>
      </c>
    </row>
    <row r="4" spans="1:1" ht="15" customHeight="1" x14ac:dyDescent="0.25">
      <c r="A4">
        <v>0.70199999999999996</v>
      </c>
    </row>
    <row r="5" spans="1:1" ht="15" customHeight="1" x14ac:dyDescent="0.25">
      <c r="A5">
        <v>-0.12759999999999999</v>
      </c>
    </row>
    <row r="6" spans="1:1" ht="15" customHeight="1" x14ac:dyDescent="0.25">
      <c r="A6">
        <v>-1.4974000000000001</v>
      </c>
    </row>
    <row r="7" spans="1:1" ht="15" customHeight="1" x14ac:dyDescent="0.25">
      <c r="A7">
        <v>0.33229999999999998</v>
      </c>
    </row>
    <row r="8" spans="1:1" ht="15" customHeight="1" x14ac:dyDescent="0.25">
      <c r="A8">
        <v>-0.26729999999999998</v>
      </c>
    </row>
    <row r="9" spans="1:1" ht="15" customHeight="1" x14ac:dyDescent="0.25">
      <c r="A9">
        <v>-0.217</v>
      </c>
    </row>
    <row r="10" spans="1:1" ht="15" customHeight="1" x14ac:dyDescent="0.25">
      <c r="A10">
        <v>0.1159</v>
      </c>
    </row>
    <row r="11" spans="1:1" ht="15" customHeight="1" x14ac:dyDescent="0.25">
      <c r="A11">
        <v>0.23230000000000001</v>
      </c>
    </row>
    <row r="12" spans="1:1" ht="15" customHeight="1" x14ac:dyDescent="0.25">
      <c r="A12">
        <v>1.1636</v>
      </c>
    </row>
    <row r="13" spans="1:1" ht="15" customHeight="1" x14ac:dyDescent="0.25">
      <c r="A13">
        <v>0.65659999999999996</v>
      </c>
    </row>
    <row r="14" spans="1:1" ht="15" customHeight="1" x14ac:dyDescent="0.25">
      <c r="A14">
        <v>0.1105</v>
      </c>
    </row>
    <row r="15" spans="1:1" ht="15" customHeight="1" x14ac:dyDescent="0.25">
      <c r="A15">
        <v>-0.73829999999999996</v>
      </c>
    </row>
    <row r="16" spans="1:1" ht="15" customHeight="1" x14ac:dyDescent="0.25">
      <c r="A16">
        <v>-1.0146999999999999</v>
      </c>
    </row>
    <row r="17" spans="1:1" ht="15" customHeight="1" x14ac:dyDescent="0.25">
      <c r="A17">
        <v>0.24629999999999999</v>
      </c>
    </row>
    <row r="18" spans="1:1" ht="15" customHeight="1" x14ac:dyDescent="0.25">
      <c r="A18">
        <v>1.3110999999999999</v>
      </c>
    </row>
    <row r="19" spans="1:1" ht="15" customHeight="1" x14ac:dyDescent="0.25">
      <c r="A19">
        <v>4.1700000000000001E-2</v>
      </c>
    </row>
    <row r="20" spans="1:1" ht="15" customHeight="1" x14ac:dyDescent="0.25">
      <c r="A20">
        <v>-0.10630000000000001</v>
      </c>
    </row>
    <row r="21" spans="1:1" ht="15" customHeight="1" x14ac:dyDescent="0.25">
      <c r="A21">
        <v>0.53180000000000005</v>
      </c>
    </row>
    <row r="22" spans="1:1" ht="15" customHeight="1" x14ac:dyDescent="0.25">
      <c r="A22">
        <v>-1.4535</v>
      </c>
    </row>
    <row r="23" spans="1:1" ht="15" customHeight="1" x14ac:dyDescent="0.25">
      <c r="A23">
        <v>-0.31230000000000002</v>
      </c>
    </row>
    <row r="24" spans="1:1" ht="15" customHeight="1" x14ac:dyDescent="0.25">
      <c r="A24">
        <v>0.4904</v>
      </c>
    </row>
    <row r="25" spans="1:1" ht="15" customHeight="1" x14ac:dyDescent="0.25">
      <c r="A25">
        <v>0.87339999999999995</v>
      </c>
    </row>
    <row r="26" spans="1:1" ht="15" customHeight="1" x14ac:dyDescent="0.25">
      <c r="A26">
        <v>-0.24060000000000001</v>
      </c>
    </row>
    <row r="27" spans="1:1" ht="15" customHeight="1" x14ac:dyDescent="0.25">
      <c r="A27">
        <v>0.37659999999999999</v>
      </c>
    </row>
    <row r="28" spans="1:1" ht="15" customHeight="1" x14ac:dyDescent="0.25">
      <c r="A28">
        <v>0.2482</v>
      </c>
    </row>
    <row r="29" spans="1:1" ht="15" customHeight="1" x14ac:dyDescent="0.25">
      <c r="A29">
        <v>0.7823</v>
      </c>
    </row>
    <row r="30" spans="1:1" ht="15" customHeight="1" x14ac:dyDescent="0.25">
      <c r="A30">
        <v>-1.1132</v>
      </c>
    </row>
    <row r="31" spans="1:1" ht="15" customHeight="1" x14ac:dyDescent="0.25">
      <c r="A31">
        <v>0.56830000000000003</v>
      </c>
    </row>
    <row r="32" spans="1:1" ht="15" customHeight="1" x14ac:dyDescent="0.25">
      <c r="A32">
        <v>-1.5145</v>
      </c>
    </row>
    <row r="33" spans="1:1" ht="15" customHeight="1" x14ac:dyDescent="0.25">
      <c r="A33">
        <v>-2.6198999999999999</v>
      </c>
    </row>
    <row r="34" spans="1:1" ht="15" customHeight="1" x14ac:dyDescent="0.25">
      <c r="A34">
        <v>-0.6069</v>
      </c>
    </row>
    <row r="35" spans="1:1" ht="15" customHeight="1" x14ac:dyDescent="0.25">
      <c r="A35">
        <v>-0.91579999999999995</v>
      </c>
    </row>
    <row r="36" spans="1:1" ht="15" customHeight="1" x14ac:dyDescent="0.25">
      <c r="A36">
        <v>0.876</v>
      </c>
    </row>
    <row r="37" spans="1:1" ht="15" customHeight="1" x14ac:dyDescent="0.25">
      <c r="A37">
        <v>0.6643</v>
      </c>
    </row>
    <row r="38" spans="1:1" ht="15" customHeight="1" x14ac:dyDescent="0.25">
      <c r="A38">
        <v>-1.2191000000000001</v>
      </c>
    </row>
    <row r="39" spans="1:1" ht="15" customHeight="1" x14ac:dyDescent="0.25">
      <c r="A39">
        <v>0.84740000000000004</v>
      </c>
    </row>
    <row r="40" spans="1:1" ht="15" customHeight="1" x14ac:dyDescent="0.25">
      <c r="A40">
        <v>-1.0022</v>
      </c>
    </row>
    <row r="41" spans="1:1" ht="15" customHeight="1" x14ac:dyDescent="0.25">
      <c r="A41">
        <v>-8.6199999999999999E-2</v>
      </c>
    </row>
    <row r="42" spans="1:1" ht="15" customHeight="1" x14ac:dyDescent="0.25">
      <c r="A42">
        <v>-0.29389999999999999</v>
      </c>
    </row>
    <row r="43" spans="1:1" ht="15" customHeight="1" x14ac:dyDescent="0.25">
      <c r="A43">
        <v>0.1144</v>
      </c>
    </row>
    <row r="44" spans="1:1" ht="15" customHeight="1" x14ac:dyDescent="0.25">
      <c r="A44">
        <v>0.81859999999999999</v>
      </c>
    </row>
    <row r="45" spans="1:1" ht="15" customHeight="1" x14ac:dyDescent="0.25">
      <c r="A45">
        <v>0.63839999999999997</v>
      </c>
    </row>
    <row r="46" spans="1:1" ht="15" customHeight="1" x14ac:dyDescent="0.25">
      <c r="A46">
        <v>0.34989999999999999</v>
      </c>
    </row>
    <row r="47" spans="1:1" ht="15" customHeight="1" x14ac:dyDescent="0.25">
      <c r="A47">
        <v>0.64990000000000003</v>
      </c>
    </row>
    <row r="48" spans="1:1" ht="15" customHeight="1" x14ac:dyDescent="0.25">
      <c r="A48">
        <v>0.47849999999999998</v>
      </c>
    </row>
    <row r="49" spans="1:1" ht="15" customHeight="1" x14ac:dyDescent="0.25">
      <c r="A49">
        <v>-0.627</v>
      </c>
    </row>
    <row r="50" spans="1:1" ht="15" customHeight="1" x14ac:dyDescent="0.25">
      <c r="A50">
        <v>-0.71740000000000004</v>
      </c>
    </row>
    <row r="51" spans="1:1" x14ac:dyDescent="0.25">
      <c r="A51">
        <v>-0.91349999999999998</v>
      </c>
    </row>
    <row r="52" spans="1:1" x14ac:dyDescent="0.25">
      <c r="A52">
        <v>-0.87580000000000002</v>
      </c>
    </row>
    <row r="53" spans="1:1" x14ac:dyDescent="0.25">
      <c r="A53">
        <v>-0.74360000000000004</v>
      </c>
    </row>
    <row r="54" spans="1:1" x14ac:dyDescent="0.25">
      <c r="A54">
        <v>-0.59330000000000005</v>
      </c>
    </row>
    <row r="55" spans="1:1" x14ac:dyDescent="0.25">
      <c r="A55">
        <v>-0.113</v>
      </c>
    </row>
    <row r="56" spans="1:1" x14ac:dyDescent="0.25">
      <c r="A56">
        <v>-9.9900000000000003E-2</v>
      </c>
    </row>
    <row r="57" spans="1:1" x14ac:dyDescent="0.25">
      <c r="A57">
        <v>0.56789999999999996</v>
      </c>
    </row>
    <row r="58" spans="1:1" x14ac:dyDescent="0.25">
      <c r="A58">
        <v>-0.12609999999999999</v>
      </c>
    </row>
    <row r="59" spans="1:1" x14ac:dyDescent="0.25">
      <c r="A59">
        <v>-1.2873000000000001</v>
      </c>
    </row>
    <row r="60" spans="1:1" x14ac:dyDescent="0.25">
      <c r="A60">
        <v>1.1914</v>
      </c>
    </row>
    <row r="61" spans="1:1" x14ac:dyDescent="0.25">
      <c r="A61">
        <v>-0.52059999999999995</v>
      </c>
    </row>
    <row r="62" spans="1:1" x14ac:dyDescent="0.25">
      <c r="A62">
        <v>-7.4099999999999999E-2</v>
      </c>
    </row>
    <row r="63" spans="1:1" x14ac:dyDescent="0.25">
      <c r="A63">
        <v>-0.70079999999999998</v>
      </c>
    </row>
    <row r="64" spans="1:1" x14ac:dyDescent="0.25">
      <c r="A64">
        <v>0.38300000000000001</v>
      </c>
    </row>
    <row r="65" spans="1:1" x14ac:dyDescent="0.25">
      <c r="A65">
        <v>0.34029999999999999</v>
      </c>
    </row>
    <row r="66" spans="1:1" x14ac:dyDescent="0.25">
      <c r="A66">
        <v>1.3943000000000001</v>
      </c>
    </row>
    <row r="67" spans="1:1" x14ac:dyDescent="0.25">
      <c r="A67">
        <v>-2.5446</v>
      </c>
    </row>
    <row r="68" spans="1:1" x14ac:dyDescent="0.25">
      <c r="A68">
        <v>-0.35370000000000001</v>
      </c>
    </row>
    <row r="69" spans="1:1" x14ac:dyDescent="0.25">
      <c r="A69">
        <v>0.67130000000000001</v>
      </c>
    </row>
    <row r="70" spans="1:1" x14ac:dyDescent="0.25">
      <c r="A70">
        <v>-0.96709999999999996</v>
      </c>
    </row>
    <row r="71" spans="1:1" x14ac:dyDescent="0.25">
      <c r="A71">
        <v>1.8102</v>
      </c>
    </row>
    <row r="72" spans="1:1" x14ac:dyDescent="0.25">
      <c r="A72">
        <v>-0.29620000000000002</v>
      </c>
    </row>
    <row r="73" spans="1:1" x14ac:dyDescent="0.25">
      <c r="A73">
        <v>3.3099999999999997E-2</v>
      </c>
    </row>
    <row r="74" spans="1:1" x14ac:dyDescent="0.25">
      <c r="A74">
        <v>2.9485999999999999</v>
      </c>
    </row>
    <row r="75" spans="1:1" x14ac:dyDescent="0.25">
      <c r="A75">
        <v>-0.49790000000000001</v>
      </c>
    </row>
    <row r="76" spans="1:1" x14ac:dyDescent="0.25">
      <c r="A76">
        <v>0.2102</v>
      </c>
    </row>
    <row r="77" spans="1:1" x14ac:dyDescent="0.25">
      <c r="A77">
        <v>-1.5964</v>
      </c>
    </row>
    <row r="78" spans="1:1" x14ac:dyDescent="0.25">
      <c r="A78">
        <v>-9.9000000000000005E-2</v>
      </c>
    </row>
    <row r="79" spans="1:1" x14ac:dyDescent="0.25">
      <c r="A79">
        <v>-0.58919999999999995</v>
      </c>
    </row>
    <row r="80" spans="1:1" x14ac:dyDescent="0.25">
      <c r="A80">
        <v>1.5570999999999999</v>
      </c>
    </row>
    <row r="81" spans="1:1" x14ac:dyDescent="0.25">
      <c r="A81">
        <v>-0.32419999999999999</v>
      </c>
    </row>
    <row r="82" spans="1:1" x14ac:dyDescent="0.25">
      <c r="A82">
        <v>-4.1500000000000002E-2</v>
      </c>
    </row>
    <row r="83" spans="1:1" x14ac:dyDescent="0.25">
      <c r="A83">
        <v>1.5699999999999999E-2</v>
      </c>
    </row>
    <row r="84" spans="1:1" x14ac:dyDescent="0.25">
      <c r="A84">
        <v>6.8699999999999997E-2</v>
      </c>
    </row>
    <row r="85" spans="1:1" x14ac:dyDescent="0.25">
      <c r="A85">
        <v>1.3826000000000001</v>
      </c>
    </row>
    <row r="86" spans="1:1" x14ac:dyDescent="0.25">
      <c r="A86">
        <v>-0.9365</v>
      </c>
    </row>
    <row r="87" spans="1:1" x14ac:dyDescent="0.25">
      <c r="A87">
        <v>0.60719999999999996</v>
      </c>
    </row>
    <row r="88" spans="1:1" x14ac:dyDescent="0.25">
      <c r="A88">
        <v>1.9473</v>
      </c>
    </row>
    <row r="89" spans="1:1" x14ac:dyDescent="0.25">
      <c r="A89">
        <v>0.55930000000000002</v>
      </c>
    </row>
    <row r="90" spans="1:1" x14ac:dyDescent="0.25">
      <c r="A90">
        <v>-1.1621999999999999</v>
      </c>
    </row>
    <row r="91" spans="1:1" x14ac:dyDescent="0.25">
      <c r="A91">
        <v>-0.68779999999999997</v>
      </c>
    </row>
    <row r="92" spans="1:1" x14ac:dyDescent="0.25">
      <c r="A92">
        <v>-0.96630000000000005</v>
      </c>
    </row>
    <row r="93" spans="1:1" x14ac:dyDescent="0.25">
      <c r="A93">
        <v>-0.60289999999999999</v>
      </c>
    </row>
    <row r="94" spans="1:1" x14ac:dyDescent="0.25">
      <c r="A94">
        <v>-2.53E-2</v>
      </c>
    </row>
    <row r="95" spans="1:1" x14ac:dyDescent="0.25">
      <c r="A95">
        <v>-0.2442</v>
      </c>
    </row>
    <row r="96" spans="1:1" x14ac:dyDescent="0.25">
      <c r="A96">
        <v>0.34229999999999999</v>
      </c>
    </row>
    <row r="97" spans="1:1" x14ac:dyDescent="0.25">
      <c r="A97">
        <v>0.95030000000000003</v>
      </c>
    </row>
    <row r="98" spans="1:1" x14ac:dyDescent="0.25">
      <c r="A98">
        <v>0.86429999999999996</v>
      </c>
    </row>
    <row r="99" spans="1:1" x14ac:dyDescent="0.25">
      <c r="A99">
        <v>-0.91049999999999998</v>
      </c>
    </row>
    <row r="100" spans="1:1" x14ac:dyDescent="0.25">
      <c r="A100">
        <v>-0.40860000000000002</v>
      </c>
    </row>
    <row r="101" spans="1:1" x14ac:dyDescent="0.25">
      <c r="A101">
        <v>0.46560000000000001</v>
      </c>
    </row>
    <row r="102" spans="1:1" x14ac:dyDescent="0.25">
      <c r="A102">
        <v>0.53090000000000004</v>
      </c>
    </row>
    <row r="103" spans="1:1" x14ac:dyDescent="0.25">
      <c r="A103">
        <v>-2.8000000000000001E-2</v>
      </c>
    </row>
    <row r="104" spans="1:1" x14ac:dyDescent="0.25">
      <c r="A104">
        <v>1.9902</v>
      </c>
    </row>
    <row r="105" spans="1:1" x14ac:dyDescent="0.25">
      <c r="A105">
        <v>1.9979</v>
      </c>
    </row>
    <row r="106" spans="1:1" x14ac:dyDescent="0.25">
      <c r="A106">
        <v>0.40699999999999997</v>
      </c>
    </row>
    <row r="107" spans="1:1" x14ac:dyDescent="0.25">
      <c r="A107">
        <v>0.90910000000000002</v>
      </c>
    </row>
    <row r="108" spans="1:1" x14ac:dyDescent="0.25">
      <c r="A108">
        <v>1.5497000000000001</v>
      </c>
    </row>
    <row r="109" spans="1:1" x14ac:dyDescent="0.25">
      <c r="A109">
        <v>-0.83489999999999998</v>
      </c>
    </row>
    <row r="110" spans="1:1" x14ac:dyDescent="0.25">
      <c r="A110">
        <v>0.72670000000000001</v>
      </c>
    </row>
    <row r="111" spans="1:1" x14ac:dyDescent="0.25">
      <c r="A111">
        <v>-0.86209999999999998</v>
      </c>
    </row>
    <row r="112" spans="1:1" x14ac:dyDescent="0.25">
      <c r="A112">
        <v>-0.26140000000000002</v>
      </c>
    </row>
    <row r="113" spans="1:1" x14ac:dyDescent="0.25">
      <c r="A113">
        <v>-0.61770000000000003</v>
      </c>
    </row>
    <row r="114" spans="1:1" x14ac:dyDescent="0.25">
      <c r="A114">
        <v>-0.80179999999999996</v>
      </c>
    </row>
    <row r="115" spans="1:1" x14ac:dyDescent="0.25">
      <c r="A115">
        <v>0.8125</v>
      </c>
    </row>
    <row r="116" spans="1:1" x14ac:dyDescent="0.25">
      <c r="A116">
        <v>-0.1007</v>
      </c>
    </row>
    <row r="117" spans="1:1" x14ac:dyDescent="0.25">
      <c r="A117">
        <v>-1.319</v>
      </c>
    </row>
    <row r="118" spans="1:1" x14ac:dyDescent="0.25">
      <c r="A118">
        <v>-1.1955</v>
      </c>
    </row>
    <row r="119" spans="1:1" x14ac:dyDescent="0.25">
      <c r="A119">
        <v>-1.3987000000000001</v>
      </c>
    </row>
    <row r="120" spans="1:1" x14ac:dyDescent="0.25">
      <c r="A120">
        <v>-0.84960000000000002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Dashboard</vt:lpstr>
      <vt:lpstr>Simulation</vt:lpstr>
      <vt:lpstr>HiddenData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2026-08-26T00:26:17Z</dcterms:created>
  <dcterms:modified xsi:type="dcterms:W3CDTF">2026-08-26T00:36:45Z</dcterms:modified>
  <cp:category/>
  <cp:contentStatus/>
</cp:coreProperties>
</file>